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36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In Progress\2021 Annual Report\ADA Compliance Versions\"/>
    </mc:Choice>
  </mc:AlternateContent>
  <xr:revisionPtr revIDLastSave="0" documentId="13_ncr:1_{ADD61E95-743B-44AE-93D5-9299FDDEB842}" xr6:coauthVersionLast="47" xr6:coauthVersionMax="47" xr10:uidLastSave="{00000000-0000-0000-0000-000000000000}"/>
  <workbookProtection workbookAlgorithmName="SHA-512" workbookHashValue="GrhGn0lu97aHj3QjejnxLoHGE7j7EJ+lBipyf2/EvdjxzrYAi0Sf4eT05BYYXw3c/BoJleInPc6tl/bZWFNGzQ==" workbookSaltValue="u5NfwluSf36VuSZS1jytwA==" workbookSpinCount="100000" lockStructure="1"/>
  <bookViews>
    <workbookView xWindow="-120" yWindow="-120" windowWidth="29040" windowHeight="15840" xr2:uid="{42F1587C-694B-4FB5-8F43-3217E1887B2B}"/>
  </bookViews>
  <sheets>
    <sheet name="Table of Contents" sheetId="1" r:id="rId1"/>
    <sheet name="Table All-1" sheetId="2" r:id="rId2"/>
    <sheet name="Table CT-1" sheetId="4" r:id="rId3"/>
    <sheet name="Table CT-2" sheetId="5" r:id="rId4"/>
    <sheet name="Table CT-3" sheetId="6" r:id="rId5"/>
    <sheet name="Table CT-4" sheetId="7" r:id="rId6"/>
    <sheet name="Table CT-5" sheetId="8" r:id="rId7"/>
    <sheet name="Table CT-6" sheetId="9" r:id="rId8"/>
    <sheet name="Table CT-7" sheetId="100" r:id="rId9"/>
    <sheet name="Table CT-8" sheetId="11" r:id="rId10"/>
    <sheet name="Table CT-9" sheetId="12" r:id="rId11"/>
    <sheet name="Table CT-10" sheetId="13" r:id="rId12"/>
    <sheet name="Table CT-11" sheetId="14" r:id="rId13"/>
    <sheet name="Table CT-12" sheetId="75" r:id="rId14"/>
    <sheet name="Table CTPrev-1" sheetId="68" r:id="rId15"/>
    <sheet name="Table CTPrev-2" sheetId="69" r:id="rId16"/>
    <sheet name="Table CTPrev-3" sheetId="70" r:id="rId17"/>
    <sheet name="Table CTPrev-4" sheetId="71" r:id="rId18"/>
    <sheet name="Table GC-1" sheetId="15" r:id="rId19"/>
    <sheet name="Table GC-2" sheetId="16" r:id="rId20"/>
    <sheet name="Table GC-3" sheetId="17" r:id="rId21"/>
    <sheet name="Table GC-4" sheetId="18" r:id="rId22"/>
    <sheet name="Table GC-5" sheetId="19" r:id="rId23"/>
    <sheet name="Table GC-6" sheetId="20" r:id="rId24"/>
    <sheet name="Table GC-7" sheetId="101" r:id="rId25"/>
    <sheet name="Table GC-8" sheetId="22" r:id="rId26"/>
    <sheet name="Table GC-9" sheetId="23" r:id="rId27"/>
    <sheet name="Table GC-10" sheetId="24" r:id="rId28"/>
    <sheet name="Table GC-11" sheetId="25" r:id="rId29"/>
    <sheet name="Table GC-12" sheetId="78" r:id="rId30"/>
    <sheet name="Table GCPrev-1" sheetId="72" r:id="rId31"/>
    <sheet name="Table GCPrev-2" sheetId="73" r:id="rId32"/>
    <sheet name="Table GCPrev-3" sheetId="74" r:id="rId33"/>
    <sheet name="Table GISP-1" sheetId="60" r:id="rId34"/>
    <sheet name="Table PS-1" sheetId="26" r:id="rId35"/>
    <sheet name="Table PS-2" sheetId="27" r:id="rId36"/>
    <sheet name="Table PS-3" sheetId="34" r:id="rId37"/>
    <sheet name="Table PS-4" sheetId="29" r:id="rId38"/>
    <sheet name="Table PS-5" sheetId="30" r:id="rId39"/>
    <sheet name="Table PS-6" sheetId="31" r:id="rId40"/>
    <sheet name="Table PS-7" sheetId="102" r:id="rId41"/>
    <sheet name="Table PS-8" sheetId="33" r:id="rId42"/>
    <sheet name="Table PS-9" sheetId="82" r:id="rId43"/>
    <sheet name="Table PS-10" sheetId="83" r:id="rId44"/>
    <sheet name="Table PS-11" sheetId="84" r:id="rId45"/>
    <sheet name="Table PS-12" sheetId="85" r:id="rId46"/>
    <sheet name="Table PS-13" sheetId="86" r:id="rId47"/>
    <sheet name="Table PS-14" sheetId="87" r:id="rId48"/>
    <sheet name="Table EnPnS-1" sheetId="35" r:id="rId49"/>
    <sheet name="Table EnPnS-2" sheetId="36" r:id="rId50"/>
    <sheet name="Table EnPnS-3" sheetId="37" r:id="rId51"/>
    <sheet name="Table EnPnS-4" sheetId="38" r:id="rId52"/>
    <sheet name="Table EnPnS-5" sheetId="39" r:id="rId53"/>
    <sheet name="Table EnPnS-6" sheetId="40" r:id="rId54"/>
    <sheet name="Table EnPnS-7" sheetId="103" r:id="rId55"/>
    <sheet name="Table EnPnS-8" sheetId="42" r:id="rId56"/>
    <sheet name="Table EnPnS-9" sheetId="88" r:id="rId57"/>
    <sheet name="Table EnPnS-10" sheetId="89" r:id="rId58"/>
    <sheet name="Table EnPnS-11" sheetId="90" r:id="rId59"/>
    <sheet name="Table EnPnS-12" sheetId="91" r:id="rId60"/>
    <sheet name="Table EnPnS-13" sheetId="92" r:id="rId61"/>
    <sheet name="Table EnPnS-14" sheetId="93" r:id="rId62"/>
    <sheet name="Table TES-1" sheetId="43" r:id="rId63"/>
    <sheet name="Table TES-2" sheetId="44" r:id="rId64"/>
    <sheet name="Table TES-3" sheetId="45" r:id="rId65"/>
    <sheet name="Table TES-4" sheetId="46" r:id="rId66"/>
    <sheet name="Table TES-5" sheetId="47" r:id="rId67"/>
    <sheet name="Table TES-6" sheetId="48" r:id="rId68"/>
    <sheet name="Table TES-7" sheetId="104" r:id="rId69"/>
    <sheet name="Table TES-8" sheetId="50" r:id="rId70"/>
    <sheet name="Table TES-9" sheetId="94" r:id="rId71"/>
    <sheet name="Table TES-10" sheetId="95" r:id="rId72"/>
    <sheet name="Table TES-11" sheetId="96" r:id="rId73"/>
    <sheet name="Table TES-12" sheetId="97" r:id="rId74"/>
    <sheet name="Table TES-13" sheetId="98" r:id="rId75"/>
    <sheet name="Table TES-14" sheetId="99" r:id="rId76"/>
    <sheet name="Table UDLS-1" sheetId="51" r:id="rId77"/>
    <sheet name="Table UDLS-2" sheetId="52" r:id="rId78"/>
    <sheet name="Table UDLS-3" sheetId="53" r:id="rId79"/>
    <sheet name="Table UDLS-4" sheetId="54" r:id="rId80"/>
    <sheet name="Table UDLS-5" sheetId="55" r:id="rId81"/>
    <sheet name="Table UDLS-6" sheetId="77" r:id="rId82"/>
    <sheet name="Table UDLS-7" sheetId="76" r:id="rId83"/>
    <sheet name="Table CS-1" sheetId="56" r:id="rId84"/>
    <sheet name="Table CS-2" sheetId="57" r:id="rId85"/>
    <sheet name="Table CS-3" sheetId="58" r:id="rId86"/>
    <sheet name="Table CS-4" sheetId="79" r:id="rId87"/>
    <sheet name="Table CHN-1" sheetId="59" r:id="rId88"/>
    <sheet name="Table CHN-2" sheetId="81" r:id="rId89"/>
  </sheets>
  <externalReferences>
    <externalReference r:id="rId90"/>
  </externalReferences>
  <definedNames>
    <definedName name="Fem1544Rank" localSheetId="80">'Table UDLS-5'!$K$5:$K$65</definedName>
    <definedName name="FemRateRank" localSheetId="78">'Table UDLS-3'!$K$5:$K$65</definedName>
    <definedName name="MalRateRank" localSheetId="79">'Table UDLS-4'!$K$5:$K$65</definedName>
    <definedName name="_xlnm.Print_Area" localSheetId="1">'Table All-1'!$A$1:$O$124</definedName>
    <definedName name="_xlnm.Print_Area" localSheetId="87">'Table CHN-1'!$A$1:$G$67</definedName>
    <definedName name="_xlnm.Print_Area" localSheetId="88">'Table CHN-2'!$A$1:$I$10</definedName>
    <definedName name="_xlnm.Print_Area" localSheetId="83">'Table CS-1'!$A$1:$L$71</definedName>
    <definedName name="_xlnm.Print_Area" localSheetId="84">'Table CS-2'!$A$1:$K$27</definedName>
    <definedName name="_xlnm.Print_Area" localSheetId="85">'Table CS-3'!$A$1:$I$18</definedName>
    <definedName name="_xlnm.Print_Area" localSheetId="86">'Table CS-4'!$A$1:$J$10</definedName>
    <definedName name="_xlnm.Print_Area" localSheetId="2">'Table CT-1'!$A$1:$L$69</definedName>
    <definedName name="_xlnm.Print_Area" localSheetId="11">'Table CT-10'!$A$1:$K$71</definedName>
    <definedName name="_xlnm.Print_Area" localSheetId="12">'Table CT-11'!$A$1:$K$71</definedName>
    <definedName name="_xlnm.Print_Area" localSheetId="3">'Table CT-2'!$A$1:$H$72</definedName>
    <definedName name="_xlnm.Print_Area" localSheetId="4">'Table CT-3'!$A$1:$I$56</definedName>
    <definedName name="_xlnm.Print_Area" localSheetId="5">'Table CT-4'!$A$1:$K$71</definedName>
    <definedName name="_xlnm.Print_Area" localSheetId="6">'Table CT-5'!$A$1:$K$71</definedName>
    <definedName name="_xlnm.Print_Area" localSheetId="7">'Table CT-6'!$A$1:$K$44</definedName>
    <definedName name="_xlnm.Print_Area" localSheetId="8">'Table CT-7'!$A$1:$K$41</definedName>
    <definedName name="_xlnm.Print_Area" localSheetId="9">'Table CT-8'!$A$1:$K$71</definedName>
    <definedName name="_xlnm.Print_Area" localSheetId="10">'Table CT-9'!$A$1:$L$71</definedName>
    <definedName name="_xlnm.Print_Area" localSheetId="14">'Table CTPrev-1'!$A$1:$K$14</definedName>
    <definedName name="_xlnm.Print_Area" localSheetId="15">'Table CTPrev-2'!$A$1:$J$70</definedName>
    <definedName name="_xlnm.Print_Area" localSheetId="16">'Table CTPrev-3'!$A$1:$L$12</definedName>
    <definedName name="_xlnm.Print_Area" localSheetId="17">'Table CTPrev-4'!$A$1:$L$13</definedName>
    <definedName name="_xlnm.Print_Area" localSheetId="48">'Table EnPnS-1'!$A$1:$L$70</definedName>
    <definedName name="_xlnm.Print_Area" localSheetId="57">'Table EnPnS-10'!$A$1:$H$10</definedName>
    <definedName name="_xlnm.Print_Area" localSheetId="58">'Table EnPnS-11'!$A$1:$I$10</definedName>
    <definedName name="_xlnm.Print_Area" localSheetId="59">'Table EnPnS-12'!$A$1:$H$10</definedName>
    <definedName name="_xlnm.Print_Area" localSheetId="60">'Table EnPnS-13'!$A$1:$H$10</definedName>
    <definedName name="_xlnm.Print_Area" localSheetId="61">'Table EnPnS-14'!$A$1:$H$10</definedName>
    <definedName name="_xlnm.Print_Area" localSheetId="49">'Table EnPnS-2'!$A$1:$I$73</definedName>
    <definedName name="_xlnm.Print_Area" localSheetId="50">'Table EnPnS-3'!$A$1:$K$51</definedName>
    <definedName name="_xlnm.Print_Area" localSheetId="51">'Table EnPnS-4'!$A$1:$K$71</definedName>
    <definedName name="_xlnm.Print_Area" localSheetId="52">'Table EnPnS-5'!$A$1:$K$71</definedName>
    <definedName name="_xlnm.Print_Area" localSheetId="53">'Table EnPnS-6'!$A$1:$N$44</definedName>
    <definedName name="_xlnm.Print_Area" localSheetId="54">'Table EnPnS-7'!$A$1:$N$41</definedName>
    <definedName name="_xlnm.Print_Area" localSheetId="55">'Table EnPnS-8'!$A$1:$K$71</definedName>
    <definedName name="_xlnm.Print_Area" localSheetId="56">'Table EnPnS-9'!$A$1:$G$10</definedName>
    <definedName name="_xlnm.Print_Area" localSheetId="18">'Table GC-1'!$A$1:$M$69</definedName>
    <definedName name="_xlnm.Print_Area" localSheetId="27">'Table GC-10'!$A$1:$K$71</definedName>
    <definedName name="_xlnm.Print_Area" localSheetId="28">'Table GC-11'!$A$1:$K$71</definedName>
    <definedName name="_xlnm.Print_Area" localSheetId="29">'Table GC-12'!$A$1:$H$10</definedName>
    <definedName name="_xlnm.Print_Area" localSheetId="19">'Table GC-2'!$A$1:$H$72</definedName>
    <definedName name="_xlnm.Print_Area" localSheetId="20">'Table GC-3'!$A$1:$J$59</definedName>
    <definedName name="_xlnm.Print_Area" localSheetId="21">'Table GC-4'!$A$1:$K$71</definedName>
    <definedName name="_xlnm.Print_Area" localSheetId="22">'Table GC-5'!$A$1:$K$71</definedName>
    <definedName name="_xlnm.Print_Area" localSheetId="23">'Table GC-6'!$A$1:$K$44</definedName>
    <definedName name="_xlnm.Print_Area" localSheetId="24">'Table GC-7'!$A$1:$K$41</definedName>
    <definedName name="_xlnm.Print_Area" localSheetId="25">'Table GC-8'!$A$1:$K$71</definedName>
    <definedName name="_xlnm.Print_Area" localSheetId="26">'Table GC-9'!$A$1:$K$71</definedName>
    <definedName name="_xlnm.Print_Area" localSheetId="30">'Table GCPrev-1'!$A$1:$H$9</definedName>
    <definedName name="_xlnm.Print_Area" localSheetId="31">'Table GCPrev-2'!$A$1:$G$24</definedName>
    <definedName name="_xlnm.Print_Area" localSheetId="32">'Table GCPrev-3'!$A$1:$J$30</definedName>
    <definedName name="_xlnm.Print_Area" localSheetId="33">'Table GISP-1'!$A$1:$K$52</definedName>
    <definedName name="_xlnm.Print_Area" localSheetId="34">'Table PS-1'!$A$1:$L$70</definedName>
    <definedName name="_xlnm.Print_Area" localSheetId="43">'Table PS-10'!$A$1:$G$10</definedName>
    <definedName name="_xlnm.Print_Area" localSheetId="44">'Table PS-11'!$A$1:$H$10</definedName>
    <definedName name="_xlnm.Print_Area" localSheetId="45">'Table PS-12'!$A$1:$G$10</definedName>
    <definedName name="_xlnm.Print_Area" localSheetId="46">'Table PS-13'!$A$1:$G$10</definedName>
    <definedName name="_xlnm.Print_Area" localSheetId="47">'Table PS-14'!$A$1:$G$10</definedName>
    <definedName name="_xlnm.Print_Area" localSheetId="35">'Table PS-2'!$A$1:$H$72</definedName>
    <definedName name="_xlnm.Print_Area" localSheetId="36">'Table PS-3'!$A$1:$K$51</definedName>
    <definedName name="_xlnm.Print_Area" localSheetId="37">'Table PS-4'!$A$1:$K$71</definedName>
    <definedName name="_xlnm.Print_Area" localSheetId="38">'Table PS-5'!$A$1:$K$71</definedName>
    <definedName name="_xlnm.Print_Area" localSheetId="39">'Table PS-6'!$A$1:$M$44</definedName>
    <definedName name="_xlnm.Print_Area" localSheetId="40">'Table PS-7'!$A$1:$K$41</definedName>
    <definedName name="_xlnm.Print_Area" localSheetId="41">'Table PS-8'!$A$1:$K$71</definedName>
    <definedName name="_xlnm.Print_Area" localSheetId="42">'Table PS-9'!$A$1:$G$10</definedName>
    <definedName name="_xlnm.Print_Area" localSheetId="62">'Table TES-1'!$A$1:$L$71</definedName>
    <definedName name="_xlnm.Print_Area" localSheetId="71">'Table TES-10'!$A$1:$G$11</definedName>
    <definedName name="_xlnm.Print_Area" localSheetId="72">'Table TES-11'!$A$1:$G$11</definedName>
    <definedName name="_xlnm.Print_Area" localSheetId="73">'Table TES-12'!$A$1:$G$11</definedName>
    <definedName name="_xlnm.Print_Area" localSheetId="74">'Table TES-13'!$A$1:$G$11</definedName>
    <definedName name="_xlnm.Print_Area" localSheetId="75">'Table TES-14'!$A$1:$G$11</definedName>
    <definedName name="_xlnm.Print_Area" localSheetId="63">'Table TES-2'!$A$1:$I$74</definedName>
    <definedName name="_xlnm.Print_Area" localSheetId="64">'Table TES-3'!$A$1:$J$52</definedName>
    <definedName name="_xlnm.Print_Area" localSheetId="65">'Table TES-4'!$A$1:$L$72</definedName>
    <definedName name="_xlnm.Print_Area" localSheetId="66">'Table TES-5'!$A$1:$L$72</definedName>
    <definedName name="_xlnm.Print_Area" localSheetId="67">'Table TES-6'!$A$1:$L$46</definedName>
    <definedName name="_xlnm.Print_Area" localSheetId="68">'Table TES-7'!$A$1:$K$41</definedName>
    <definedName name="_xlnm.Print_Area" localSheetId="69">'Table TES-8'!$A$1:$L$72</definedName>
    <definedName name="_xlnm.Print_Area" localSheetId="70">'Table TES-9'!$A$1:$G$11</definedName>
    <definedName name="_xlnm.Print_Area" localSheetId="76">'Table UDLS-1'!$A$1:$L$70</definedName>
    <definedName name="_xlnm.Print_Area" localSheetId="77">'Table UDLS-2'!$A$1:$H$73</definedName>
    <definedName name="_xlnm.Print_Area" localSheetId="78">'Table UDLS-3'!$A$1:$K$71</definedName>
    <definedName name="_xlnm.Print_Area" localSheetId="79">'Table UDLS-4'!$A$1:$K$71</definedName>
    <definedName name="_xlnm.Print_Area" localSheetId="80">'Table UDLS-5'!$A$1:$K$71</definedName>
    <definedName name="_xlnm.Print_Area" localSheetId="81">'Table UDLS-6'!$A$1:$L$10</definedName>
    <definedName name="_xlnm.Print_Area" localSheetId="82">'Table UDLS-7'!$A$1:$K$9</definedName>
    <definedName name="_xlnm.Print_Titles" localSheetId="1">'Table All-1'!$1:$4</definedName>
    <definedName name="RateRank" localSheetId="83">'Table CS-1'!$K$5:$K$65</definedName>
    <definedName name="RateRank" localSheetId="2">'Table CT-1'!$K$4:$K$64</definedName>
    <definedName name="RateRank" localSheetId="48">'Table EnPnS-1'!$K$5:$K$65</definedName>
    <definedName name="RateRank" localSheetId="18">'Table GC-1'!$K$4:$K$64</definedName>
    <definedName name="RateRank" localSheetId="34">'Table PS-1'!$K$5:$K$65</definedName>
    <definedName name="RateRank" localSheetId="62">'Table TES-1'!$K$5:$K$65</definedName>
    <definedName name="RateRank" localSheetId="76">'Table UDLS-1'!$K$5:$K$65</definedName>
    <definedName name="Raw_AgeSex_Yr">#REF!</definedName>
    <definedName name="Raw_GI" localSheetId="24">#REF!</definedName>
    <definedName name="Raw_GI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A78" i="1" l="1"/>
  <c r="A93" i="1"/>
  <c r="A77" i="1" l="1"/>
  <c r="A55" i="1"/>
  <c r="A15" i="1"/>
  <c r="A14" i="1"/>
  <c r="A13" i="1"/>
  <c r="A12" i="1"/>
  <c r="A9" i="1"/>
  <c r="A8" i="1"/>
  <c r="A3" i="1"/>
  <c r="A85" i="1"/>
  <c r="A84" i="1"/>
  <c r="A83" i="1"/>
  <c r="A82" i="1"/>
  <c r="A81" i="1"/>
  <c r="A80" i="1"/>
  <c r="A79" i="1"/>
  <c r="A76" i="1"/>
  <c r="A75" i="1"/>
  <c r="A73" i="1"/>
  <c r="A74" i="1"/>
  <c r="A72" i="1"/>
  <c r="A58" i="1"/>
  <c r="A57" i="1"/>
  <c r="A54" i="1"/>
  <c r="A53" i="1"/>
  <c r="A52" i="1"/>
  <c r="A50" i="1"/>
  <c r="A49" i="1"/>
  <c r="O1" i="103"/>
  <c r="A63" i="1"/>
  <c r="O1" i="102"/>
  <c r="A48" i="1"/>
  <c r="O1" i="101"/>
  <c r="A29" i="1"/>
  <c r="A10" i="1"/>
  <c r="O1" i="100"/>
  <c r="A11" i="1"/>
  <c r="A70" i="1"/>
  <c r="A69" i="1"/>
  <c r="A68" i="1"/>
  <c r="A67" i="1"/>
  <c r="A66" i="1"/>
  <c r="A65" i="1"/>
  <c r="A101" i="1"/>
  <c r="A98" i="1"/>
  <c r="A34" i="1"/>
  <c r="A91" i="1"/>
  <c r="A92" i="1"/>
  <c r="A16" i="1"/>
  <c r="A38" i="1"/>
  <c r="A37" i="1"/>
  <c r="A36" i="1"/>
  <c r="A21" i="1"/>
  <c r="A20" i="1"/>
  <c r="A19" i="1"/>
  <c r="A18" i="1"/>
  <c r="A40" i="1"/>
  <c r="A100" i="1"/>
  <c r="A97" i="1"/>
  <c r="A96" i="1"/>
  <c r="A95" i="1"/>
  <c r="A89" i="1"/>
  <c r="A88" i="1"/>
  <c r="A90" i="1"/>
  <c r="A87" i="1"/>
  <c r="A64" i="1"/>
  <c r="A62" i="1"/>
  <c r="A61" i="1"/>
  <c r="A60" i="1"/>
  <c r="A59" i="1"/>
  <c r="A47" i="1"/>
  <c r="A46" i="1"/>
  <c r="A33" i="1"/>
  <c r="A32" i="1"/>
  <c r="A31" i="1"/>
  <c r="A30" i="1"/>
  <c r="A28" i="1"/>
  <c r="A27" i="1"/>
  <c r="A26" i="1"/>
  <c r="A25" i="1"/>
  <c r="A24" i="1"/>
  <c r="A23" i="1"/>
  <c r="A45" i="1"/>
  <c r="A44" i="1"/>
  <c r="A43" i="1"/>
  <c r="A42" i="1"/>
  <c r="A7" i="1"/>
  <c r="A6" i="1"/>
  <c r="A5" i="1"/>
</calcChain>
</file>

<file path=xl/sharedStrings.xml><?xml version="1.0" encoding="utf-8"?>
<sst xmlns="http://schemas.openxmlformats.org/spreadsheetml/2006/main" count="9649" uniqueCount="816">
  <si>
    <t>STDs in California, 2021 Data Tables</t>
  </si>
  <si>
    <t>All STDs Summary Table</t>
  </si>
  <si>
    <t>Chlamydia Surveillance Tables</t>
  </si>
  <si>
    <t>Chlamydia Prevalence Monitoring Tables</t>
  </si>
  <si>
    <t>Gonorrhea Surveillance Tables</t>
  </si>
  <si>
    <t>Gonorrhea Prevalence Monitoring Tables</t>
  </si>
  <si>
    <t>Gonococcal Isolate Surveillance Project (GISP) Table</t>
  </si>
  <si>
    <t>Primary and Secondary Syphilis Surveillance Tables</t>
  </si>
  <si>
    <t>Early non-primary and non-secondary Syphilis Surveillance Tables</t>
  </si>
  <si>
    <t>Total Early Syphilis Surveillance Tables</t>
  </si>
  <si>
    <t>Unknown Duration or Late Syphilis Surveillance Tables</t>
  </si>
  <si>
    <t>Congenital Syphilis Surveillance Tables</t>
  </si>
  <si>
    <t>Chancroid Surveillance Table</t>
  </si>
  <si>
    <t>Acronyms List: P&amp;S = Primary &amp; Secondary Syphilis, CS = Congenital Syphilis, CT = Chlamydia, GC = Gonorrhea</t>
  </si>
  <si>
    <t>YEAR</t>
  </si>
  <si>
    <r>
      <rPr>
        <b/>
        <sz val="13"/>
        <color rgb="FF000000"/>
        <rFont val="Calibri"/>
      </rPr>
      <t xml:space="preserve">P&amp;S Syphilis </t>
    </r>
    <r>
      <rPr>
        <b/>
        <sz val="14"/>
        <color rgb="FF000000"/>
        <rFont val="Calibri"/>
      </rPr>
      <t>Cases</t>
    </r>
  </si>
  <si>
    <r>
      <rPr>
        <b/>
        <sz val="13"/>
        <color rgb="FF000000"/>
        <rFont val="Calibri"/>
      </rPr>
      <t xml:space="preserve">P&amp;S Syphilis </t>
    </r>
    <r>
      <rPr>
        <b/>
        <sz val="14"/>
        <color rgb="FF000000"/>
        <rFont val="Calibri"/>
      </rPr>
      <t>Rate</t>
    </r>
  </si>
  <si>
    <t>Early non-P&amp;S Syphilis Cases</t>
  </si>
  <si>
    <t>Early non-P&amp;S Syphilis Rate</t>
  </si>
  <si>
    <t>Late Syphilis Cases</t>
  </si>
  <si>
    <t>Late Syphilis Rate</t>
  </si>
  <si>
    <t>CS (Age &lt;1 Year) Cases</t>
  </si>
  <si>
    <t>CS (Age &lt;1 Year) CT Rate</t>
  </si>
  <si>
    <t>Total Syphilis Cases</t>
  </si>
  <si>
    <t>Total Syphilis Rate</t>
  </si>
  <si>
    <t>CT Cases</t>
  </si>
  <si>
    <t>CT Rate</t>
  </si>
  <si>
    <t>GC Cases</t>
  </si>
  <si>
    <t>GC Rate</t>
  </si>
  <si>
    <t>1913</t>
  </si>
  <si>
    <t xml:space="preserve">NA </t>
  </si>
  <si>
    <t xml:space="preserve">. </t>
  </si>
  <si>
    <t>NR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</si>
  <si>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</si>
  <si>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</si>
  <si>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</si>
  <si>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</si>
  <si>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</si>
  <si>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</si>
  <si>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</si>
  <si>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</si>
  <si>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</si>
  <si>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</si>
  <si>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</si>
  <si>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</si>
  <si>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</si>
  <si>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</si>
  <si>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</si>
  <si>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</si>
  <si>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</si>
  <si>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</si>
  <si>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</si>
  <si>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</si>
  <si>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</si>
  <si>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</si>
  <si>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</si>
  <si>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</si>
  <si>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</si>
  <si>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</si>
  <si>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</si>
  <si>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</si>
  <si>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</si>
  <si>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</si>
  <si>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</si>
  <si>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</si>
  <si>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</si>
  <si>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</si>
  <si>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</si>
  <si>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</si>
  <si>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</si>
  <si>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</si>
  <si>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</si>
  <si>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</si>
  <si>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</si>
  <si>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</si>
  <si>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</si>
  <si>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</si>
  <si>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</si>
  <si>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</si>
  <si>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</si>
  <si>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</si>
  <si>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</si>
  <si>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</si>
  <si>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</si>
  <si>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</si>
  <si>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</si>
  <si>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</si>
  <si>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</si>
  <si>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</si>
  <si>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</si>
  <si>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</si>
  <si>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</si>
  <si>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</si>
  <si>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</si>
  <si>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</si>
  <si>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</si>
  <si>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</si>
  <si>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</si>
  <si>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</si>
  <si>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</si>
  <si>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</si>
  <si>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</si>
  <si>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</si>
  <si>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</si>
  <si>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</si>
  <si>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</si>
  <si>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</si>
  <si>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</si>
  <si>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</si>
  <si>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</si>
  <si>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</si>
  <si>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</si>
  <si>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</si>
  <si>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</si>
  <si>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</si>
  <si>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</si>
  <si>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</si>
  <si>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</si>
  <si>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</si>
  <si>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</si>
  <si>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</si>
  <si>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</si>
  <si>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</si>
  <si>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</si>
  <si>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</si>
  <si>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</si>
  <si>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</si>
  <si>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</si>
  <si>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</si>
  <si>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</si>
  <si>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</si>
  <si>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</si>
  <si>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</si>
  <si>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</si>
  <si>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    Notes:  For 1913-1957, data were reported for civilian cases only.  From 1958 to the present, case counts include both civilian and military cases.</t>
  </si>
  <si>
    <t>Congenital syphilis incidence rates are per 100,000 live births.  The Modified Kaufman Criteria were used through 1989.  The CDC Case Definition</t>
  </si>
  <si>
    <t xml:space="preserve">(MMWR 1989; 48: 828) was used effective January 1, 1990.  From 1985 to the present year, congenital case counts include only infants under </t>
  </si>
  <si>
    <t>year of age.</t>
  </si>
  <si>
    <t>NA = Not Available; NR = No Report</t>
  </si>
  <si>
    <t xml:space="preserve">   Source:  California Department of Public Health, STD Control Branch (data as reported through 12/1/2022)</t>
  </si>
  <si>
    <t>State of California, Department of Finance, E-6.  Population Estimates and Components of Change by County, July 1, 2010-2021.</t>
  </si>
  <si>
    <t>Sacramento, California, December 2021.</t>
  </si>
  <si>
    <t xml:space="preserve">State of California, Department of Finance. Demographic Research Unit. 2020.  Historical and Projected Fertility Rates and Births, 1990-2040 </t>
  </si>
  <si>
    <t>(Baseline 2019 Population Projections).  Sacramento: California, March 2021.</t>
  </si>
  <si>
    <t>State of California, Department of Public Health, Center for Health Statistics, Comprehensive Master Birth Files.</t>
  </si>
  <si>
    <t>Click here to return to the Table of Contents</t>
  </si>
  <si>
    <t>Table CT-1.  Chlamydia, Cases and Incidence Rates, California Counties and Selected City Health Jurisdictions, 2017–2021</t>
  </si>
  <si>
    <t/>
  </si>
  <si>
    <t>COUNTY</t>
  </si>
  <si>
    <t>2017
Cases</t>
  </si>
  <si>
    <t>2018
Cases</t>
  </si>
  <si>
    <t>2019
Cases</t>
  </si>
  <si>
    <t>2020
Cases</t>
  </si>
  <si>
    <t>2021
Cases</t>
  </si>
  <si>
    <t>2017
Rate</t>
  </si>
  <si>
    <t>2018
Rate</t>
  </si>
  <si>
    <t>2019
Rate</t>
  </si>
  <si>
    <t>2020
Rate</t>
  </si>
  <si>
    <t>2021
Rate</t>
  </si>
  <si>
    <t>Rate
Rank</t>
  </si>
  <si>
    <t>CALIFORNIA</t>
  </si>
  <si>
    <t>n/a</t>
  </si>
  <si>
    <t>Alameda</t>
  </si>
  <si>
    <r>
      <t xml:space="preserve"> — Berkeley</t>
    </r>
    <r>
      <rPr>
        <vertAlign val="superscript"/>
        <sz val="12"/>
        <rFont val="Calibri"/>
        <family val="2"/>
        <scheme val="minor"/>
      </rPr>
      <t>1</t>
    </r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</si>
  <si>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</si>
  <si>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</si>
  <si>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</si>
  <si>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</si>
  <si>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</si>
  <si>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</si>
  <si>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</si>
  <si>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</si>
  <si>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</si>
  <si>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</si>
  <si>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</si>
  <si>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</si>
  <si>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</si>
  <si>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</si>
  <si>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</si>
  <si>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</si>
  <si>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</si>
  <si>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</si>
  <si>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r>
      <t xml:space="preserve"> — Long Beach</t>
    </r>
    <r>
      <rPr>
        <vertAlign val="superscript"/>
        <sz val="12"/>
        <rFont val="Calibri"/>
        <family val="2"/>
        <scheme val="minor"/>
      </rPr>
      <t>1</t>
    </r>
  </si>
  <si>
    <r>
      <t xml:space="preserve"> — Pasadena</t>
    </r>
    <r>
      <rPr>
        <vertAlign val="superscript"/>
        <sz val="12"/>
        <rFont val="Calibri"/>
        <family val="2"/>
        <scheme val="minor"/>
      </rPr>
      <t>1</t>
    </r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</si>
  <si>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</si>
  <si>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</si>
  <si>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</si>
  <si>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</si>
  <si>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</si>
  <si>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</si>
  <si>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</si>
  <si>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</si>
  <si>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</si>
  <si>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</si>
  <si>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</si>
  <si>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</si>
  <si>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</si>
  <si>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</si>
  <si>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</si>
  <si>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</si>
  <si>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</si>
  <si>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</si>
  <si>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</si>
  <si>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</si>
  <si>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</si>
  <si>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</si>
  <si>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</si>
  <si>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</si>
  <si>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</si>
  <si>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</si>
  <si>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</si>
  <si>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</si>
  <si>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</si>
  <si>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</si>
  <si>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</si>
  <si>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</si>
  <si>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</si>
  <si>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</si>
  <si>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</si>
  <si>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</si>
  <si>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</si>
  <si>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</si>
  <si>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</si>
  <si>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</si>
  <si>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 xml:space="preserve">   Note:  Incidence rates are per 100,000 population. </t>
  </si>
  <si>
    <t>Source:  California Department of Public Health, STD Control Branch (data as reported through 12/1/2022)</t>
  </si>
  <si>
    <t>Table CT-2.  Chlamydia, Cases and Incidence Rates by Gender, California, 2021</t>
  </si>
  <si>
    <t xml:space="preserve">
COUNTY</t>
  </si>
  <si>
    <t>Female
Cases</t>
  </si>
  <si>
    <t>Female
Rate</t>
  </si>
  <si>
    <t>Male
Cases</t>
  </si>
  <si>
    <t>Male
Rate</t>
  </si>
  <si>
    <t>Total
Cases</t>
  </si>
  <si>
    <t>Total
Rate</t>
  </si>
  <si>
    <t xml:space="preserve">s </t>
  </si>
  <si>
    <t>s = Data suppressed as per agency Data De-Identification Guidelines (DDG).  See technical notes for more information.</t>
  </si>
  <si>
    <t xml:space="preserve">   Note:  Incidence rates are per 100,000 population; totals include cases of unknown gender.</t>
  </si>
  <si>
    <t>State of California, Department of Finance, Report P-3: State and County Population Projections by Race/Ethnicity,</t>
  </si>
  <si>
    <t>Detailed Age, and Gender, 2010-2060, Baseline 2019.  Sacramento, California, July 2021.</t>
  </si>
  <si>
    <t>State of California, Department of Finance, E-6.  Population Estimates and Components of Change by County,</t>
  </si>
  <si>
    <t>July 1, 2010-2021.  Sacramento, California, December 2021.</t>
  </si>
  <si>
    <t>Table CT-3.  Chlamydia, Cases and Incidence Rates by Gender, Race/Ethnicity, and Age Group, California,</t>
  </si>
  <si>
    <t>Race/Ethnicity &amp; 
Age Group</t>
  </si>
  <si>
    <t>Gender Not
Specified Cases</t>
  </si>
  <si>
    <t>Total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</si>
  <si>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0 - 14*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</si>
  <si>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</si>
  <si>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</si>
  <si>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</si>
  <si>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 xml:space="preserve">Total 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</si>
  <si>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</si>
  <si>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</si>
  <si>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 </t>
    </r>
    <r>
      <rPr>
        <sz val="12"/>
        <color theme="0" tint="-0.14999847407452621"/>
        <rFont val="Calibri"/>
        <family val="2"/>
        <scheme val="minor"/>
      </rPr>
      <t xml:space="preserve">Total </t>
    </r>
  </si>
  <si>
    <t xml:space="preserve">.   </t>
  </si>
  <si>
    <t>Asian</t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</si>
  <si>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</si>
  <si>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</si>
  <si>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</si>
  <si>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</si>
  <si>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</si>
  <si>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/>
        <rFont val="Calibri"/>
        <family val="2"/>
        <scheme val="minor"/>
      </rPr>
      <t xml:space="preserve"> Asian/Pac Islander</t>
    </r>
  </si>
  <si>
    <r>
      <t>Black/African American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</si>
  <si>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</si>
  <si>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</si>
  <si>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</si>
  <si>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</si>
  <si>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</si>
  <si>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</si>
  <si>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</si>
  <si>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</si>
  <si>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</si>
  <si>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</si>
  <si>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</si>
  <si>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</si>
  <si>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</si>
  <si>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</si>
  <si>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</si>
  <si>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</si>
  <si>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</si>
  <si>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</si>
  <si>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</si>
  <si>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</si>
  <si>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</si>
  <si>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</t>
    </r>
    <r>
      <rPr>
        <sz val="12"/>
        <color theme="0" tint="-0.14999847407452621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0 - 14*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</si>
  <si>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</si>
  <si>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</si>
  <si>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</si>
  <si>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</si>
  <si>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</si>
  <si>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</si>
  <si>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Other/Unknown race</t>
    </r>
  </si>
  <si>
    <t>* American Indian/Alaska Native, Native Hawaiian or Other Pacific Islander, and Multirace are included in Other/Unknown,</t>
  </si>
  <si>
    <t>and race-specific data for ages 0-14 and age not specified are suppressed as per agency Data De-Identification Guidelines (DDG).</t>
  </si>
  <si>
    <t>See technical notes for more information.</t>
  </si>
  <si>
    <t xml:space="preserve">   Note:  Incidence rates are per 100,000 population.</t>
  </si>
  <si>
    <t>State of California, Department of Finance, Report P-3: State and County Population Projections by Race/Ethnicity, Detailed Age,</t>
  </si>
  <si>
    <t>and Gender, 2010-2060, Baseline 2019.  Sacramento, California, July 2021.</t>
  </si>
  <si>
    <t>Table CT-4.  Chlamydia, Cases and Incidence Rates for Females, California Counties and Selected City Health</t>
  </si>
  <si>
    <t>Jurisdictions, 2017–2021</t>
  </si>
  <si>
    <t>Table CT-5.  Chlamydia, Cases and Incidence Rates for Males, California Counties and Selected City Health</t>
  </si>
  <si>
    <t>Table CT-6.  Chlamydia, Cases and Incidence Rates by Gender and Age Group, California, 2017–2021</t>
  </si>
  <si>
    <t>Gender &amp; Age Group</t>
  </si>
  <si>
    <r>
      <t xml:space="preserve">Ages  0 - 14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</si>
  <si>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</si>
  <si>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</si>
  <si>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</si>
  <si>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30 - 34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</si>
  <si>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</si>
  <si>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</si>
  <si>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</si>
  <si>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t>.</t>
  </si>
  <si>
    <t>Female Total</t>
  </si>
  <si>
    <r>
      <t>Ages  0 - 14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</si>
  <si>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</si>
  <si>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</si>
  <si>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</si>
  <si>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</si>
  <si>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</si>
  <si>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Female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</si>
  <si>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Female</t>
    </r>
  </si>
  <si>
    <t>Male Total</t>
  </si>
  <si>
    <r>
      <t>Ages  0 - 14</t>
    </r>
    <r>
      <rPr>
        <sz val="12"/>
        <color theme="0"/>
        <rFont val="Calibri"/>
        <family val="2"/>
        <scheme val="minor"/>
      </rPr>
      <t xml:space="preserve"> 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</si>
  <si>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</si>
  <si>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</si>
  <si>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</si>
  <si>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</si>
  <si>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</si>
  <si>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Male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</si>
  <si>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</si>
  <si>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t>Gender Not Specified Total</t>
  </si>
  <si>
    <r>
      <t xml:space="preserve">Ages  0 - 14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</si>
  <si>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</si>
  <si>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</si>
  <si>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</si>
  <si>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</si>
  <si>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</si>
  <si>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</si>
  <si>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Gender not specified</t>
    </r>
  </si>
  <si>
    <t xml:space="preserve">State of California, Department of Finance, Report P-3: State and County Population Projections by Race/Ethnicity, Detailed Age, and Gender, </t>
  </si>
  <si>
    <t>2010-2060, Baseline 2019.  Sacramento, California, July 2021.</t>
  </si>
  <si>
    <t>Table CT-7.  Chlamydia, Cases and Incidence Rates by Gender and Race/Ethnicity, California, 2017–2021</t>
  </si>
  <si>
    <t>Gender &amp; Race/Ethnicity</t>
  </si>
  <si>
    <r>
      <t>American Indian/Alaska Native</t>
    </r>
    <r>
      <rPr>
        <sz val="12"/>
        <color theme="0"/>
        <rFont val="Calibri"/>
        <family val="2"/>
        <scheme val="minor"/>
      </rPr>
      <t xml:space="preserve"> Total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</si>
  <si>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</si>
  <si>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</si>
  <si>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</si>
  <si>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Total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</si>
  <si>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</si>
  <si>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Other/Unknown*</t>
    </r>
    <r>
      <rPr>
        <sz val="12"/>
        <color theme="0"/>
        <rFont val="Calibri"/>
        <family val="2"/>
        <scheme val="minor"/>
      </rPr>
      <t xml:space="preserve"> Total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</si>
  <si>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Female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</si>
  <si>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</si>
  <si>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Female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</si>
  <si>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</si>
  <si>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Female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</si>
  <si>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</si>
  <si>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2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</si>
  <si>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</si>
  <si>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</si>
  <si>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</si>
  <si>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</si>
  <si>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</si>
  <si>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</si>
  <si>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Other/Unknown*</t>
    </r>
    <r>
      <rPr>
        <sz val="12"/>
        <color theme="0"/>
        <rFont val="Calibri"/>
        <family val="2"/>
        <scheme val="minor"/>
      </rPr>
      <t xml:space="preserve"> 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</si>
  <si>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Gemder not Specified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</si>
  <si>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</si>
  <si>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</si>
  <si>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</si>
  <si>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</si>
  <si>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Other/Unknown*</t>
    </r>
    <r>
      <rPr>
        <sz val="12"/>
        <color theme="0"/>
        <rFont val="Calibri"/>
        <family val="2"/>
        <scheme val="minor"/>
      </rPr>
      <t xml:space="preserve"> Gender not specified</t>
    </r>
  </si>
  <si>
    <t>* Multirace, Other, and missing race/ethnicity are included in Other/Unknown.</t>
  </si>
  <si>
    <t>Table CT-8.  Chlamydia, Cases and Incidence Rates for Females Ages 15–24, California Counties and Selected</t>
  </si>
  <si>
    <t>City Health Jurisdictions, 2017–2021</t>
  </si>
  <si>
    <t>Table CT-9.  Chlamydia, Cases and Incidence Rates for Males Ages 15–24, California Counties and Selected</t>
  </si>
  <si>
    <t>Blank column</t>
  </si>
  <si>
    <t>blank cell</t>
  </si>
  <si>
    <r>
      <t xml:space="preserve"> — Berkeley</t>
    </r>
    <r>
      <rPr>
        <vertAlign val="superscript"/>
        <sz val="12"/>
        <rFont val="Arial"/>
        <family val="2"/>
      </rPr>
      <t>1</t>
    </r>
  </si>
  <si>
    <r>
      <t xml:space="preserve"> — Long Beach</t>
    </r>
    <r>
      <rPr>
        <vertAlign val="superscript"/>
        <sz val="12"/>
        <rFont val="Arial"/>
        <family val="2"/>
      </rPr>
      <t>1</t>
    </r>
  </si>
  <si>
    <r>
      <t xml:space="preserve"> — Pasadena</t>
    </r>
    <r>
      <rPr>
        <vertAlign val="superscript"/>
        <sz val="12"/>
        <rFont val="Arial"/>
        <family val="2"/>
      </rPr>
      <t>1</t>
    </r>
  </si>
  <si>
    <t>Table CT-10.  Chlamydia, Cases and Incidence Rates for Females Ages 15–44, California Counties and Selected</t>
  </si>
  <si>
    <t>Table CT-11.  Chlamydia, Cases and Incidence Rates for Males Ages 15–44, California Counties and Selected</t>
  </si>
  <si>
    <t>Table CT-12.  Chlamydia, Cases and Percentages by Gender Identity, California</t>
  </si>
  <si>
    <t>Gender Identity</t>
  </si>
  <si>
    <t>Cases</t>
  </si>
  <si>
    <t>Percentage</t>
  </si>
  <si>
    <t>Female</t>
  </si>
  <si>
    <t>Male</t>
  </si>
  <si>
    <t>Genderqueer or Non-Binary</t>
  </si>
  <si>
    <t>Transgender Female</t>
  </si>
  <si>
    <t>Transgender Male</t>
  </si>
  <si>
    <t>Unknown</t>
  </si>
  <si>
    <t>Source:  California Department of Public Health, STD Control Branch (data as reported</t>
  </si>
  <si>
    <t>through 12/1/2022)</t>
  </si>
  <si>
    <t xml:space="preserve">Table CTPrev-1.  Chlamydia Prevalence Monitoring, Number Tested and Percent Positive for Ages 15–19 and 20–24 Years, </t>
  </si>
  <si>
    <t>Gender &amp; Health Care Setting</t>
  </si>
  <si>
    <t>Number of 
Ages 15-19
Tested</t>
  </si>
  <si>
    <t>Number of 
Ages 15-19
Positive</t>
  </si>
  <si>
    <t>Percent of 
Ages 15-19
Positive</t>
  </si>
  <si>
    <t>Number of 
Ages 20-24 
Tested</t>
  </si>
  <si>
    <t>Number of 
Ages 20-24 
Positive</t>
  </si>
  <si>
    <t>Percent of 
Ages 20-24 
Positive</t>
  </si>
  <si>
    <t>Total 
Number
Tested</t>
  </si>
  <si>
    <t>Total 
Number
Positive</t>
  </si>
  <si>
    <t>Total 
Percent
Positive</t>
  </si>
  <si>
    <t>Females</t>
  </si>
  <si>
    <r>
      <t>Kaiser Northern California</t>
    </r>
    <r>
      <rPr>
        <sz val="12"/>
        <color theme="0"/>
        <rFont val="Calibri"/>
        <family val="2"/>
        <scheme val="minor"/>
      </rPr>
      <t xml:space="preserve"> Females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</si>
  <si>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Females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</si>
  <si>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Females</t>
    </r>
  </si>
  <si>
    <r>
      <t>Males</t>
    </r>
    <r>
      <rPr>
        <b/>
        <vertAlign val="superscript"/>
        <sz val="12"/>
        <rFont val="Calibri"/>
        <family val="2"/>
        <scheme val="minor"/>
      </rPr>
      <t>†</t>
    </r>
  </si>
  <si>
    <r>
      <t>Kaiser Northern California</t>
    </r>
    <r>
      <rPr>
        <sz val="12"/>
        <color theme="0"/>
        <rFont val="Calibri"/>
        <family val="2"/>
        <scheme val="minor"/>
      </rPr>
      <t xml:space="preserve"> 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</si>
  <si>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</si>
  <si>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Males</t>
    </r>
  </si>
  <si>
    <t>† Male data may disproportionately reflect symptomatic or exposure-based testing, and likely overstates prevalence.</t>
  </si>
  <si>
    <t>* 2021 data for Kaiser Northern California facilities, 2021 for FP clinics served by Quest and 2021 for FP Title X clinics.</t>
  </si>
  <si>
    <t>Source:  California Department of Public Health, STD Control Branch</t>
  </si>
  <si>
    <t xml:space="preserve">Table CTPrev-2.  Chlamydia Prevalence Monitoring,  Percent Positive for Family Planning Title X Clinics, by Gender, </t>
  </si>
  <si>
    <t>Race/Ethnicity, and Age Group, California, 2021</t>
  </si>
  <si>
    <t>Race &amp; Age Group</t>
  </si>
  <si>
    <r>
      <t>Total*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Number
Tested</t>
    </r>
  </si>
  <si>
    <r>
      <t>Total*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Number
Positive</t>
    </r>
  </si>
  <si>
    <r>
      <t>Total*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Percent
Positive</t>
    </r>
  </si>
  <si>
    <t>Number 
of Females
Tested</t>
  </si>
  <si>
    <t>Number
of Females
Positive</t>
  </si>
  <si>
    <t>Percent of Females 
Positive</t>
  </si>
  <si>
    <t>Number
of Males†
Tested</t>
  </si>
  <si>
    <t>Number
of Males†
Positive</t>
  </si>
  <si>
    <t>Percent
of Males†
Positive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</si>
  <si>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</si>
  <si>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</si>
  <si>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</si>
  <si>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</si>
  <si>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</si>
  <si>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</si>
  <si>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Total</t>
    </r>
  </si>
  <si>
    <t>American Indian/Alaska Native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</si>
  <si>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</si>
  <si>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</si>
  <si>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</si>
  <si>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</si>
  <si>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</si>
  <si>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</si>
  <si>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American Indian/Alaska Native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</si>
  <si>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</si>
  <si>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</si>
  <si>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</si>
  <si>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</si>
  <si>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</si>
  <si>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</si>
  <si>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Asian/Pacific Islander</t>
    </r>
  </si>
  <si>
    <t>Black/African American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</si>
  <si>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</si>
  <si>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</si>
  <si>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</si>
  <si>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</si>
  <si>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</si>
  <si>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</si>
  <si>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Black/African American</t>
    </r>
  </si>
  <si>
    <t>Hispanic/Latino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</si>
  <si>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</si>
  <si>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</si>
  <si>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</si>
  <si>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</si>
  <si>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</si>
  <si>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</si>
  <si>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Hispanic/Latino</t>
    </r>
  </si>
  <si>
    <t>Native Hawaiian/Other Pacific Islander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</si>
  <si>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</si>
  <si>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</si>
  <si>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</si>
  <si>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</si>
  <si>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</si>
  <si>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</t>
    </r>
    <r>
      <rPr>
        <sz val="12"/>
        <color theme="0" tint="-0.14999847407452621"/>
        <rFont val="Calibri"/>
        <family val="2"/>
        <scheme val="minor"/>
      </rPr>
      <t xml:space="preserve"> White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</si>
  <si>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White</t>
    </r>
  </si>
  <si>
    <t>White</t>
  </si>
  <si>
    <t>Other/Mixed/Unknown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</si>
  <si>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</si>
  <si>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</si>
  <si>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</si>
  <si>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</si>
  <si>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</si>
  <si>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</si>
  <si>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Other/Mixed/Unknown</t>
    </r>
  </si>
  <si>
    <t>* Totals exclude tests with unspecified gender.</t>
  </si>
  <si>
    <r>
      <rPr>
        <sz val="12"/>
        <rFont val="Calibri"/>
        <family val="2"/>
      </rPr>
      <t xml:space="preserve">† </t>
    </r>
    <r>
      <rPr>
        <sz val="12"/>
        <rFont val="Calibri"/>
        <family val="2"/>
        <scheme val="minor"/>
      </rPr>
      <t>Male data may disproportionately reflect symptomatic or exposure-based testing, and likely overstates prevalence.</t>
    </r>
  </si>
  <si>
    <t xml:space="preserve">Table CTPrev-3.  Chlamydia Prevalence Monitoring, Number Tested and Percent Positive for Family Planning Clinics </t>
  </si>
  <si>
    <t>Served by Quest, by Gender and Age Group, 2021</t>
  </si>
  <si>
    <t>Age Group</t>
  </si>
  <si>
    <r>
      <t>Total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Number
Tested</t>
    </r>
  </si>
  <si>
    <t>Total Number
Positive</t>
  </si>
  <si>
    <t>Total Percent
Positive</t>
  </si>
  <si>
    <t>Number
of Females
Tested</t>
  </si>
  <si>
    <t>Percent
of Females
Positive</t>
  </si>
  <si>
    <r>
      <rPr>
        <sz val="12"/>
        <color theme="0"/>
        <rFont val="Calibri"/>
        <family val="2"/>
        <scheme val="minor"/>
      </rPr>
      <t>Ages 0</t>
    </r>
    <r>
      <rPr>
        <sz val="12"/>
        <rFont val="Calibri"/>
        <family val="2"/>
        <scheme val="minor"/>
      </rPr>
      <t>0-14</t>
    </r>
  </si>
  <si>
    <r>
      <t xml:space="preserve">Ages </t>
    </r>
    <r>
      <rPr>
        <sz val="12"/>
        <rFont val="Calibri"/>
        <family val="2"/>
        <scheme val="minor"/>
      </rPr>
      <t>15-19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</si>
  <si>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</si>
  <si>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</si>
  <si>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</si>
  <si>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</si>
  <si>
    <t xml:space="preserve">Table CTPrev-4.  Chlamydia Prevalence Monitoring, Number Tested and Percent Positive in Kaiser Northern California </t>
  </si>
  <si>
    <t>Facilities, by Gender and Age Group, 2021</t>
  </si>
  <si>
    <t>* 2021 data not available</t>
  </si>
  <si>
    <t>Table GC-1.  Gonorrhea, Cases and Incidence Rates, California Counties and Selected City Health Jurisdictions, 2017–2021</t>
  </si>
  <si>
    <t>2017 
Cases</t>
  </si>
  <si>
    <t>2018 
Cases</t>
  </si>
  <si>
    <t>2019 
Cases</t>
  </si>
  <si>
    <t>2020 
Cases</t>
  </si>
  <si>
    <t>2021 
Cases</t>
  </si>
  <si>
    <t>2017 
Rate</t>
  </si>
  <si>
    <t>2018 
Rate</t>
  </si>
  <si>
    <t>2019 
Rate</t>
  </si>
  <si>
    <t>2020 
Rate</t>
  </si>
  <si>
    <t>2021 
Rate</t>
  </si>
  <si>
    <t>Table GC-2.  Gonorrhea, Cases and Incidence Rates by Gender, California, 2021</t>
  </si>
  <si>
    <t>Table GC-3.  Gonorrhea, Cases and Incidence Rates by Gender, Race/Ethnicity, and Age Group, California, 2021</t>
  </si>
  <si>
    <t xml:space="preserve"> and race-specific data for ages 0-14 and age not specified  are suppressed as per agency Data De-Identification Guidelines (DDG).</t>
  </si>
  <si>
    <t xml:space="preserve">Table GC-4.  Gonorrhea, Cases and Incidence Rates for Females, California Counties and Selected City Health </t>
  </si>
  <si>
    <t xml:space="preserve">Table GC-5.  Gonorrhea, Cases and Incidence Rates for Males, California Counties and Selected City Health </t>
  </si>
  <si>
    <t>Table GC-6.  Gonorrhea, Cases and Incidence Rates by Gender and Age Group, California, 2017–2021</t>
  </si>
  <si>
    <t>Table GC-7.  Gonorrhea, Cases and Incidence Rates by Gender and Race/Ethnicity, California, 2017–2021</t>
  </si>
  <si>
    <t xml:space="preserve">Table GC-8.  Gonorrhea, Cases and Incidence Rates for Females Ages 15–24, California Counties and Selected </t>
  </si>
  <si>
    <t xml:space="preserve">Table GC-9.  Gonorrhea, Cases and Incidence Rates for Males Ages 15–24, California Counties and Selected </t>
  </si>
  <si>
    <t xml:space="preserve">Table GC-10.  Gonorrhea, Cases and Incidence Rates for Females Ages 15–44, California Counties and Selected </t>
  </si>
  <si>
    <t xml:space="preserve">Table GC-11.  Gonorrhea, Cases and Incidence Rates for Males Ages 15–44, California Counties and Selected </t>
  </si>
  <si>
    <t>Table GC-12.  Gonorrhea, Cases and Percentages by Gender Identity, California, 2021</t>
  </si>
  <si>
    <t xml:space="preserve">Table GCPrev-1.  Gonorrhea Prevalence Monitoring, Number Tested and Percent Positive, by Gender </t>
  </si>
  <si>
    <t>Health Care Setting</t>
  </si>
  <si>
    <t>Kaiser Northern California</t>
  </si>
  <si>
    <t>Family Planning Title X Clinics</t>
  </si>
  <si>
    <t>Family Planning Quest Clinics</t>
  </si>
  <si>
    <t xml:space="preserve">Table GCPrev-2.  Gonorrhea Prevalence Monitoring, Chlamydia Positivity (CT+) among </t>
  </si>
  <si>
    <t>Gender &amp;
Age Group</t>
  </si>
  <si>
    <t xml:space="preserve"> Females</t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</si>
  <si>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</si>
  <si>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</si>
  <si>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</si>
  <si>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</si>
  <si>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</si>
  <si>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</si>
  <si>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</si>
  <si>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t xml:space="preserve"> Males</t>
    </r>
    <r>
      <rPr>
        <b/>
        <vertAlign val="superscript"/>
        <sz val="12"/>
        <rFont val="Calibri"/>
        <family val="2"/>
        <scheme val="minor"/>
      </rPr>
      <t>†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</si>
  <si>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</si>
  <si>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</si>
  <si>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4"/>
        <color theme="0"/>
        <rFont val="Calibri"/>
        <family val="2"/>
        <scheme val="minor"/>
      </rPr>
      <t xml:space="preserve"> 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</si>
  <si>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</si>
  <si>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</si>
  <si>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</si>
  <si>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</si>
  <si>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t>* 2021 data for Kaiser Northern California facilities and 2021 for family planning (Title X) clinics.</t>
  </si>
  <si>
    <t xml:space="preserve">Table GCPrev-3.  Gonorrhea Prevalence Monitoring, Percent Positive, by Health Care Setting, Gender, and Age Group, </t>
  </si>
  <si>
    <t>California, 2021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</si>
  <si>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</si>
  <si>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</si>
  <si>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</si>
  <si>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</si>
  <si>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</si>
  <si>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</si>
  <si>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FPTitleX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</si>
  <si>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FPQuest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</si>
  <si>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</si>
  <si>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</si>
  <si>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</si>
  <si>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</si>
  <si>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</si>
  <si>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FPQuest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</si>
  <si>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 xml:space="preserve"> Kaiser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</si>
  <si>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 xml:space="preserve"> MCO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</si>
  <si>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</si>
  <si>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</si>
  <si>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</si>
  <si>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</si>
  <si>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Kaiser</t>
    </r>
  </si>
  <si>
    <t>* 2021 data for Kaiser Northern California facilities, 2021 for FP clinics served by Quest, and 2021 for FP Title X clinics.</t>
  </si>
  <si>
    <t>Gonococcal Isolate Surveillance Project (GISP), Isolates by Type of Resistance, California Sites, 2017–2021</t>
  </si>
  <si>
    <t>CLINIC SITE</t>
  </si>
  <si>
    <t>2017
Number</t>
  </si>
  <si>
    <t>2017
Percent</t>
  </si>
  <si>
    <t>2018
Number</t>
  </si>
  <si>
    <t>2018
Percent</t>
  </si>
  <si>
    <t>2019
Number</t>
  </si>
  <si>
    <t>2019
Percent</t>
  </si>
  <si>
    <t>2020
Number</t>
  </si>
  <si>
    <t>2020
Percent</t>
  </si>
  <si>
    <t>2021
Number</t>
  </si>
  <si>
    <t>2021
Percent</t>
  </si>
  <si>
    <t>TOTALS</t>
  </si>
  <si>
    <t>Total Specimens</t>
  </si>
  <si>
    <t>No Resistance</t>
  </si>
  <si>
    <r>
      <t>Ceftriaxone Decreased Susceptibility</t>
    </r>
    <r>
      <rPr>
        <vertAlign val="superscript"/>
        <sz val="12"/>
        <rFont val="Calibri"/>
        <family val="2"/>
        <scheme val="minor"/>
      </rPr>
      <t>1</t>
    </r>
  </si>
  <si>
    <r>
      <t>Cefixime Decreased Susceptibility</t>
    </r>
    <r>
      <rPr>
        <vertAlign val="superscript"/>
        <sz val="12"/>
        <rFont val="Calibri"/>
        <family val="2"/>
        <scheme val="minor"/>
      </rPr>
      <t>2</t>
    </r>
  </si>
  <si>
    <r>
      <t>Azithromycin Decreased Susceptibility</t>
    </r>
    <r>
      <rPr>
        <vertAlign val="superscript"/>
        <sz val="12"/>
        <rFont val="Calibri"/>
        <family val="2"/>
        <scheme val="minor"/>
      </rPr>
      <t>3</t>
    </r>
  </si>
  <si>
    <r>
      <t>Ciprofloxacin Decreased Susceptibility</t>
    </r>
    <r>
      <rPr>
        <vertAlign val="superscript"/>
        <sz val="12"/>
        <rFont val="Calibri"/>
        <family val="2"/>
        <scheme val="minor"/>
      </rPr>
      <t>4</t>
    </r>
  </si>
  <si>
    <r>
      <t>Ciprofloxacin-Resistant</t>
    </r>
    <r>
      <rPr>
        <vertAlign val="superscript"/>
        <sz val="12"/>
        <rFont val="Calibri"/>
        <family val="2"/>
        <scheme val="minor"/>
      </rPr>
      <t>5</t>
    </r>
  </si>
  <si>
    <t>Other Drug Resistance*</t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</si>
  <si>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</si>
  <si>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No Resistance</t>
    </r>
    <r>
      <rPr>
        <sz val="12"/>
        <color theme="0"/>
        <rFont val="Calibri"/>
        <family val="2"/>
        <scheme val="minor"/>
      </rPr>
      <t xml:space="preserve"> LA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</si>
  <si>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</si>
  <si>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LA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</si>
  <si>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</si>
  <si>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LA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</si>
  <si>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</si>
  <si>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LA</t>
    </r>
  </si>
  <si>
    <r>
      <t>Total Specimens</t>
    </r>
    <r>
      <rPr>
        <sz val="12"/>
        <color theme="0"/>
        <rFont val="Calibri"/>
        <family val="2"/>
        <scheme val="minor"/>
      </rPr>
      <t xml:space="preserve"> Org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</si>
  <si>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</si>
  <si>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Org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</si>
  <si>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</si>
  <si>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Org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</si>
  <si>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</si>
  <si>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Org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</si>
  <si>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</si>
  <si>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</si>
  <si>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No Resistance</t>
    </r>
    <r>
      <rPr>
        <sz val="12"/>
        <color theme="0"/>
        <rFont val="Calibri"/>
        <family val="2"/>
        <scheme val="minor"/>
      </rPr>
      <t xml:space="preserve"> SD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</si>
  <si>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</si>
  <si>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SD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</si>
  <si>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</si>
  <si>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SD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</si>
  <si>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</si>
  <si>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SD</t>
    </r>
  </si>
  <si>
    <r>
      <t>Total Specimens</t>
    </r>
    <r>
      <rPr>
        <sz val="12"/>
        <color theme="0"/>
        <rFont val="Calibri"/>
        <family val="2"/>
        <scheme val="minor"/>
      </rPr>
      <t xml:space="preserve"> SF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</si>
  <si>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</si>
  <si>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SF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</si>
  <si>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</si>
  <si>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SF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</si>
  <si>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</si>
  <si>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SF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</si>
  <si>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</si>
  <si>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Minimum inhibitory concentration (MIC) ≥ 0.5 μg/mL; 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MIC ≥ 0.5 μg/mL; 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MIC ≥ 2.0 μg/mL; </t>
    </r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MIC 0.125 to 0.50 μg/mL; </t>
    </r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MIC ≥ 1.0 μg/mL</t>
    </r>
  </si>
  <si>
    <t>* Other Drug Resistance includes penicillin and tetracycline.</t>
  </si>
  <si>
    <t xml:space="preserve">   Note:  Totaling the types of resistance may add to more than total specimens, due to multi-drug-resistant specimens.</t>
  </si>
  <si>
    <t>Source:  Centers for Disease Control and Prevention, Gonococcal Isolate Surveillance Project, Sexually Transmitted Diseases Clinic Sites</t>
  </si>
  <si>
    <r>
      <rPr>
        <sz val="12"/>
        <color theme="0"/>
        <rFont val="Calibri"/>
        <family val="2"/>
        <scheme val="minor"/>
      </rPr>
      <t xml:space="preserve">Source:  </t>
    </r>
    <r>
      <rPr>
        <sz val="12"/>
        <rFont val="Calibri"/>
        <family val="2"/>
        <scheme val="minor"/>
      </rPr>
      <t>California Department of Public Health, STD Control Branch</t>
    </r>
  </si>
  <si>
    <t xml:space="preserve">Table PS-1.  Primary and Secondary Syphilis, Cases and Incidence Rates, California Counties and Selected City Health </t>
  </si>
  <si>
    <t>Table PS-2.  Primary and Secondary Syphilis, Cases and Incidence Rates by Gender, California, 2021</t>
  </si>
  <si>
    <t xml:space="preserve">Table PS-3.  Primary and Secondary Syphilis, Cases and Incidence Rates by Gender, Race/Ethnicity, and Age Group, </t>
  </si>
  <si>
    <r>
      <t>Black/African American</t>
    </r>
    <r>
      <rPr>
        <b/>
        <sz val="12"/>
        <color theme="0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</si>
  <si>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</si>
  <si>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</si>
  <si>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</si>
  <si>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</si>
  <si>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</si>
  <si>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</si>
  <si>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</si>
  <si>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 xml:space="preserve">Ages 15 - 19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</si>
  <si>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</si>
  <si>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</si>
  <si>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</si>
  <si>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</si>
  <si>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</si>
  <si>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</si>
  <si>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</si>
  <si>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</si>
  <si>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</si>
  <si>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</si>
  <si>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</si>
  <si>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</si>
  <si>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</si>
  <si>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>Ages</t>
    </r>
    <r>
      <rPr>
        <sz val="12"/>
        <color theme="0"/>
        <rFont val="Calibri"/>
        <family val="2"/>
        <scheme val="minor"/>
      </rPr>
      <t xml:space="preserve"> 0</t>
    </r>
    <r>
      <rPr>
        <sz val="12"/>
        <rFont val="Calibri"/>
        <family val="2"/>
        <scheme val="minor"/>
      </rPr>
      <t xml:space="preserve">0 - 14*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</si>
  <si>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</si>
  <si>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</si>
  <si>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</si>
  <si>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</si>
  <si>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</si>
  <si>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</si>
  <si>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Other/Unknown race</t>
    </r>
  </si>
  <si>
    <t>* American Indian/Alaska Native, Asian, Native Hawaiian or Other Pacific Islander, and Multirace are included in Other/Unknown,</t>
  </si>
  <si>
    <t xml:space="preserve"> and race-specific data for ages 0-14 and age not specified are suppressed as per agency Data De-Identification Guidelines (DDG).</t>
  </si>
  <si>
    <t xml:space="preserve"> See technical notes for more information.</t>
  </si>
  <si>
    <t xml:space="preserve">Table PS-4.  Primary and Secondary Syphilis, Cases and Incidence Rates for Females, California Counties and </t>
  </si>
  <si>
    <t>Selected City Health Jurisdictions, 2017–2021</t>
  </si>
  <si>
    <t xml:space="preserve">Table PS-5.  Primary and Secondary Syphilis, Cases and Incidence Rates for Males, California Counties and </t>
  </si>
  <si>
    <t>Table PS-6.  Primary and Secondary Syphilis, Cases and Incidence Rates by Gender and Age Group, California, 2017–2021</t>
  </si>
  <si>
    <t>Table PS-7.  Primary and Secondary Syphilis, Cases and Incidence Rates by Gender and Race/Ethnicity, California, 2017–2021</t>
  </si>
  <si>
    <t>White Gender not specified</t>
  </si>
  <si>
    <t>Other/Unknown* Gender not specified</t>
  </si>
  <si>
    <t xml:space="preserve">Table PS-8.  Primary and Secondary Syphilis, Cases and Incidence Rates for Females Ages 15–44, California </t>
  </si>
  <si>
    <t>Counties and Selected City Health Jurisdictions, 2017–2021</t>
  </si>
  <si>
    <t xml:space="preserve">Table PS-9.  Primary and Secondary Syphilis, Cases and Percentages among </t>
  </si>
  <si>
    <t>Female Gender Identity, by Sexual Orientation, California, 2021</t>
  </si>
  <si>
    <t>Sexual Orientation</t>
  </si>
  <si>
    <t>Bisexual</t>
  </si>
  <si>
    <t>Gay, Lesbian, or Same-Gender Loving</t>
  </si>
  <si>
    <t>Heterosexual or Straight</t>
  </si>
  <si>
    <t xml:space="preserve">Table PS-10.  Primary and Secondary Syphilis, Cases and Percentages among </t>
  </si>
  <si>
    <t>Male Gender Identity, by Sexual Orientation, California, 2021</t>
  </si>
  <si>
    <t xml:space="preserve">Table PS-11.  Primary and Secondary Syphilis, Cases and Percentages among </t>
  </si>
  <si>
    <t>Genderqueer or Non-Binary Gender Identity, by Sexual Orientation, California, 2021</t>
  </si>
  <si>
    <t xml:space="preserve">Table PS-12.  Primary and Secondary Syphilis, Cases and Percentages among </t>
  </si>
  <si>
    <t>Transgender Female Gender Identity, by Sexual Orientation, California, 2021</t>
  </si>
  <si>
    <t xml:space="preserve">Table PS-13.  Primary and Secondary Syphilis, Cases and Percentages among </t>
  </si>
  <si>
    <t>Transgender Male Gender Identity, by Sexual Orientation, California, 2021</t>
  </si>
  <si>
    <t xml:space="preserve">Table PS-14.  Primary and Secondary Syphilis, Cases and Percentages among </t>
  </si>
  <si>
    <t>Unknown Gender Identity, by Sexual Orientation, California, 2021</t>
  </si>
  <si>
    <t xml:space="preserve">Table EnPnS-1.  Early non-primary non-secondary Syphilis, Cases and Incidence Rates, California Counties and </t>
  </si>
  <si>
    <r>
      <t xml:space="preserve"> — Berkeley</t>
    </r>
    <r>
      <rPr>
        <vertAlign val="superscript"/>
        <sz val="10"/>
        <rFont val="Arial"/>
        <family val="2"/>
      </rPr>
      <t>1</t>
    </r>
  </si>
  <si>
    <r>
      <t xml:space="preserve"> — Long Beach</t>
    </r>
    <r>
      <rPr>
        <vertAlign val="superscript"/>
        <sz val="10"/>
        <rFont val="Arial"/>
        <family val="2"/>
      </rPr>
      <t>1</t>
    </r>
  </si>
  <si>
    <r>
      <t xml:space="preserve"> — Pasadena</t>
    </r>
    <r>
      <rPr>
        <vertAlign val="superscript"/>
        <sz val="10"/>
        <rFont val="Arial"/>
        <family val="2"/>
      </rPr>
      <t>1</t>
    </r>
  </si>
  <si>
    <t xml:space="preserve">Table EnPnS-2.  Early non-primary non-secondary Syphilis, Cases and Incidence Rates by Gender, </t>
  </si>
  <si>
    <t xml:space="preserve">Table EnPnS-3.  Early non-primary non-secondary Syphilis, Cases and Incidence Rates by Gender, Race/Ethnicity, and </t>
  </si>
  <si>
    <t>Age Group, California, 2021</t>
  </si>
  <si>
    <t xml:space="preserve">Table EnPnS-4.  Early non-primary non-secondary Syphilis, Cases and Incidence Rates for Females, California </t>
  </si>
  <si>
    <t xml:space="preserve">Table EnPnS-5.  Early non-primary non-secondary Syphilis, Cases and Incidence Rates for Males, California </t>
  </si>
  <si>
    <t>Table EnPnS-6.  Early non-primary non-secondary Syphilis, Cases and Incidence Rates by Gender and Age Group, California, 2017–2021</t>
  </si>
  <si>
    <t xml:space="preserve">    Note:  Incidence rates are per 100,000 population.</t>
  </si>
  <si>
    <t>Table EnPnS-7.  Early non-primary non-secondary Syphilis, Cases and Incidence Rates by Gender and Race/Ethnicity, California, 2017–2021</t>
  </si>
  <si>
    <t xml:space="preserve">Table EnPnS-8.  Early non-primary non-secondary Syphilis, Cases and Incidence Rates for Females Ages 15–44, </t>
  </si>
  <si>
    <t>California Counties and Selected City Health Jurisdictions, 2017–2021</t>
  </si>
  <si>
    <t xml:space="preserve">Table EnPnS-9.  Early non-primary non-secondary Syphilis, Cases and Percentages </t>
  </si>
  <si>
    <t>among Female Gender Identity, by Sexual Orientation, California, 2021</t>
  </si>
  <si>
    <t xml:space="preserve">Table EnPnS-10.  Early non-primary non-secondary Syphilis, Cases and Percentages </t>
  </si>
  <si>
    <t>among Male Gender Identity, by Sexual Orientation, California, 2021</t>
  </si>
  <si>
    <t xml:space="preserve">Table EnPnS-11.  Early non-primary non-secondary Syphilis, Cases and Percentages among </t>
  </si>
  <si>
    <t xml:space="preserve">Table EnPnS-12.  Early non-primary non-secondary Syphilis, Cases and Percentages </t>
  </si>
  <si>
    <t>among Transgender Female Gender Identity, by Sexual Orientation, California, 2021</t>
  </si>
  <si>
    <t xml:space="preserve">Table EnPnS-13.  Early non-primary non-secondary Syphilis, Cases and Percentages </t>
  </si>
  <si>
    <t>among Transgender Male Gender Identity, by Sexual Orientation, California, 2021</t>
  </si>
  <si>
    <t xml:space="preserve">Table EnPnS-14.  Early non-primary non-secondary Syphilis, Cases and Percentages </t>
  </si>
  <si>
    <t>among Unknown Gender Identity, by Sexual Orientation, California, 2021</t>
  </si>
  <si>
    <t xml:space="preserve">Table TES-1.  Total Early Syphilis*, Cases and Incidence Rates, California Counties and Selected City Health </t>
  </si>
  <si>
    <t>* Early syphilis includes primary, secondary, and early non-primary non-secondary syphilis.</t>
  </si>
  <si>
    <t xml:space="preserve">Table TES-2.  Total Early Syphilis*, Cases and Incidence Rates by Gender, </t>
  </si>
  <si>
    <t xml:space="preserve">Table TES-3.  Total Early Syphilis*, Cases and Incidence Rates by Gender, Race/Ethnicity, and Age Group, </t>
  </si>
  <si>
    <t xml:space="preserve">Table TES-4.  Total Early Syphilis*, Cases and Incidence Rates for Females, California Counties and Selected </t>
  </si>
  <si>
    <t xml:space="preserve">Table TES-5.  Total Early Syphilis*, Cases and Incidence Rates for Males, California Counties and Selected </t>
  </si>
  <si>
    <t xml:space="preserve">Table TES-6.  Total Early Syphilis*, Cases and Incidence Rates by Gender and Age Group, </t>
  </si>
  <si>
    <t>California, 2017–2021</t>
  </si>
  <si>
    <t xml:space="preserve">Table TES-8.  Total Early Syphilis*, Cases and Incidence Rates for Females Ages 15–44, California Counties </t>
  </si>
  <si>
    <t>and Selected City Health Jurisdictions, 2017–2021</t>
  </si>
  <si>
    <t xml:space="preserve">Table TES-9.  Total Early Syphilis*, Cases and Percentages among </t>
  </si>
  <si>
    <t xml:space="preserve">Table TES-10.  Total Early Syphilis*, Cases and Percentages among </t>
  </si>
  <si>
    <t xml:space="preserve">Table TES-11.  Total Early Syphilis*, Cases and Percentages among Genderqueer </t>
  </si>
  <si>
    <t>or Non-Binary Gender Identity, by Sexual Orientation, California, 2021</t>
  </si>
  <si>
    <t xml:space="preserve">Table TES-12.  Total Early Syphilis*, Cases and Percentages among </t>
  </si>
  <si>
    <t xml:space="preserve">Table TES-13.  Total Early Syphilis*, Cases and Percentages among </t>
  </si>
  <si>
    <t xml:space="preserve">Table TES-14.  Total Early Syphilis*, Cases and Percentages among </t>
  </si>
  <si>
    <t xml:space="preserve">Table UDLS-1.  Unknown Duration or Late Syphilis, Cases and Incidence Rates, California Counties and Selected City </t>
  </si>
  <si>
    <t>Health Jurisdictions, 2017–2021</t>
  </si>
  <si>
    <t xml:space="preserve">Table UDLS-2.  Unknown Duration or Late Syphilis, Cases and Incidence Rates by Gender, </t>
  </si>
  <si>
    <t xml:space="preserve">Table UDLS-3.  Unknown Duration or Late Syphilis, Cases and Incidence Rates for Females, California Counties </t>
  </si>
  <si>
    <t xml:space="preserve">Table UDLS-4.  Unknown Duration or Late Syphilis, Cases and Incidence Rates for Males, California Counties </t>
  </si>
  <si>
    <t xml:space="preserve">          s = Data suppressed as per agency Data De-Identification Guidelines (DDG).  See technical notes for more information.</t>
  </si>
  <si>
    <t xml:space="preserve">Table UDLS-5.  Unknown Duration or Late Syphilis, Cases and Incidence Rates for Females Ages 15–44, </t>
  </si>
  <si>
    <t>Table UDLS-6.  Unknown Duration or Late Syphilis, Cases and Percentages by Gender Identity, California, 2021</t>
  </si>
  <si>
    <t>Table UDLS-7.  Unknown Duration or Late Syphilis, Cases and Percentages by Sexual Orientation, California, 2021</t>
  </si>
  <si>
    <t xml:space="preserve">Table CS-1.  Congenital Syphilis by Year of Birth, Cases and Incidence Rates, California Counties and Selected City </t>
  </si>
  <si>
    <t xml:space="preserve">    Note:  Incidence rates are per 100,000 live births. </t>
  </si>
  <si>
    <t>State of California, Department of Public Health, Center for Health Statistics and Informatics, Comprehensive Master Birth Files.</t>
  </si>
  <si>
    <t xml:space="preserve">Table CS-2.  Congenital Syphilis by Year of Birth, Cases and Incidence Rates by Race/Ethnicity of Birthing Parent, </t>
  </si>
  <si>
    <t>California, 2012–2021</t>
  </si>
  <si>
    <t>RACE/ETHNICITY</t>
  </si>
  <si>
    <t>2012
Cases</t>
  </si>
  <si>
    <t>2013
Cases</t>
  </si>
  <si>
    <t>2014
Cases</t>
  </si>
  <si>
    <t>2015
Cases</t>
  </si>
  <si>
    <t>2016
Cases</t>
  </si>
  <si>
    <t xml:space="preserve"> CALIFORNIA</t>
  </si>
  <si>
    <t xml:space="preserve"> American Indian/Alaska Native</t>
  </si>
  <si>
    <r>
      <t xml:space="preserve"> Black/African American </t>
    </r>
    <r>
      <rPr>
        <sz val="12"/>
        <color theme="0"/>
        <rFont val="Calibri"/>
        <family val="2"/>
        <scheme val="minor"/>
      </rPr>
      <t>……………..</t>
    </r>
  </si>
  <si>
    <t xml:space="preserve"> Hispanic/Latina</t>
  </si>
  <si>
    <t xml:space="preserve"> Native Hawaiian/Other Pacific Islander</t>
  </si>
  <si>
    <t xml:space="preserve"> White</t>
  </si>
  <si>
    <t xml:space="preserve"> Other/Not Specified</t>
  </si>
  <si>
    <t>blank row used to separate cases table from rates table</t>
  </si>
  <si>
    <t>2012
Rate</t>
  </si>
  <si>
    <t>2013
Rate</t>
  </si>
  <si>
    <t>2014
Rate</t>
  </si>
  <si>
    <t>2015
Rate</t>
  </si>
  <si>
    <t>2016
Rate</t>
  </si>
  <si>
    <t xml:space="preserve"> Black/African American</t>
  </si>
  <si>
    <t xml:space="preserve">     Note:  Incidence rates are per 100,000 live births.</t>
  </si>
  <si>
    <t xml:space="preserve">The 2021 comprehensive master birth file was not available when this table was published, so the 2021 denominator data were estimated </t>
  </si>
  <si>
    <t>by multiplying the 2020 race/ethnic percent distribution from the 2020 comprehensive master birth file by the 2021 projected births.</t>
  </si>
  <si>
    <t xml:space="preserve">  Source:  California Department of Public Health, STD Control Branch (data as reported through 12/1/2022)</t>
  </si>
  <si>
    <t xml:space="preserve">State of California, Department of Finance. Demographic Research Unit. 2020.  Historical and Projected Fertility Rates and Births, </t>
  </si>
  <si>
    <t>1990-2040 (Baseline 2019 Population Projections).  Sacramento: California, March 2021.</t>
  </si>
  <si>
    <t>Table CS-3.  Congenital Syphilis by Year of Birth, Cases by Classification, California, 2012-2021</t>
  </si>
  <si>
    <t>Year</t>
  </si>
  <si>
    <t>Confirmed
Cases</t>
  </si>
  <si>
    <t>Stillbirth
Cases</t>
  </si>
  <si>
    <t>Probable¹
Presumptive
Cases</t>
  </si>
  <si>
    <t>Possible²
Presumptive
Cases</t>
  </si>
  <si>
    <t>CDC Algorithm for Presumptive Cases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</si>
  <si>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Mother not treated adequately or treatment unknown before or during pregnancy; or mother </t>
    </r>
  </si>
  <si>
    <t>treated adequately before or during pregnancy, but evidence of treatment failure or reinfection.</t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</si>
  <si>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Mother treated adequately before or during pregnancy, but response was equivocal or could </t>
    </r>
  </si>
  <si>
    <t>not be determined prior to delivery and infant was not evaluated.</t>
  </si>
  <si>
    <t>Table CS-4.  Congenital Syphilis, Cases and Percentages by Gender Identity, California, 2021</t>
  </si>
  <si>
    <t xml:space="preserve">Table CHN-1.  Chancroid, Cases for California Counties and Selected City Health </t>
  </si>
  <si>
    <t>Table CHN-2.  Chancroid, Cases and Percentages by Gender Identity, California, 2021</t>
  </si>
  <si>
    <t>Acronym List</t>
  </si>
  <si>
    <t>CT+ = Positive for Chlamydia, GC+ = Positive for Gonorrhea, FP = Family Planning Title X Clinics, KNC = Kaiser Northern California</t>
  </si>
  <si>
    <t>Number of People GC+ Among FP</t>
  </si>
  <si>
    <t>Number of People GC+ Among KNC</t>
  </si>
  <si>
    <t xml:space="preserve">Number of Females Positive
</t>
  </si>
  <si>
    <t xml:space="preserve">Percent of Females Positive
</t>
  </si>
  <si>
    <r>
      <t>Number of Males</t>
    </r>
    <r>
      <rPr>
        <b/>
        <sz val="12"/>
        <rFont val="Calibri"/>
        <family val="2"/>
      </rPr>
      <t>†</t>
    </r>
    <r>
      <rPr>
        <b/>
        <sz val="12"/>
        <rFont val="Calibri"/>
        <family val="2"/>
        <scheme val="minor"/>
      </rPr>
      <t xml:space="preserve"> Tested</t>
    </r>
  </si>
  <si>
    <r>
      <t>Number of Males</t>
    </r>
    <r>
      <rPr>
        <b/>
        <sz val="12"/>
        <rFont val="Calibri"/>
        <family val="2"/>
      </rPr>
      <t>†</t>
    </r>
    <r>
      <rPr>
        <b/>
        <sz val="12"/>
        <rFont val="Calibri"/>
        <family val="2"/>
        <scheme val="minor"/>
      </rPr>
      <t xml:space="preserve"> Positive
</t>
    </r>
  </si>
  <si>
    <r>
      <t>Percent of Males</t>
    </r>
    <r>
      <rPr>
        <b/>
        <sz val="12"/>
        <rFont val="Calibri"/>
        <family val="2"/>
      </rPr>
      <t>† Positive</t>
    </r>
  </si>
  <si>
    <t>Number of Females Tested</t>
  </si>
  <si>
    <t>Among GC+ in FP Percent of CT+</t>
  </si>
  <si>
    <t>Total Number Positive</t>
  </si>
  <si>
    <r>
      <t>Percent of Males</t>
    </r>
    <r>
      <rPr>
        <b/>
        <sz val="12"/>
        <rFont val="Calibri"/>
        <family val="2"/>
      </rPr>
      <t>†</t>
    </r>
    <r>
      <rPr>
        <b/>
        <sz val="12"/>
        <rFont val="Calibri"/>
        <family val="2"/>
        <scheme val="minor"/>
      </rPr>
      <t xml:space="preserve"> Positive</t>
    </r>
  </si>
  <si>
    <t>by Gender and Health Care Setting, California, 2021*</t>
  </si>
  <si>
    <t>and Health Care Setting, California, 2021*</t>
  </si>
  <si>
    <t xml:space="preserve">Among GC+ in FP Number of People CT+ </t>
  </si>
  <si>
    <t xml:space="preserve">Among GC+ in KNP Number of People CT+ </t>
  </si>
  <si>
    <t>Gonorrhea-Positive (GC+) Clients, by Health Care Setting, Gender, and Age Group, 2021*</t>
  </si>
  <si>
    <t>Among GC+ in KNC Percent of CT+</t>
  </si>
  <si>
    <t>Total Number Tested</t>
  </si>
  <si>
    <t>Total Percent Positive</t>
  </si>
  <si>
    <t>Number of Females Positive</t>
  </si>
  <si>
    <t>Percent of Females Positive</t>
  </si>
  <si>
    <r>
      <t>Number of Males</t>
    </r>
    <r>
      <rPr>
        <b/>
        <sz val="12"/>
        <rFont val="Calibri"/>
        <family val="2"/>
      </rPr>
      <t>†  Positive</t>
    </r>
  </si>
  <si>
    <t>California, 2021*</t>
  </si>
  <si>
    <t>Orientation Not Listed</t>
  </si>
  <si>
    <t>Table All-1.  Cases of STDs Reported by Local Health Jurisdictions, and Incidence Rates per 100,000 Population, California,</t>
  </si>
  <si>
    <t>1913–2021</t>
  </si>
  <si>
    <t>Table TES-7.  Total Early Syphilis*, Cases and Incidence Rates by Gender and Race/Ethnicity, California, 2017–2021</t>
  </si>
  <si>
    <t xml:space="preserve"> Asian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</si>
</sst>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#,##0&quot; &quot;"/>
    <numFmt numFmtId="165" formatCode="@&quot;  &quot;"/>
    <numFmt numFmtId="166" formatCode="#,##0.0&quot; &quot;"/>
    <numFmt numFmtId="167" formatCode="[$-F400]h:mm:ss\ AM/PM"/>
    <numFmt numFmtId="168" formatCode="&quot; &quot;@"/>
    <numFmt numFmtId="169" formatCode="#,##0&quot; &quot;;;&quot;- &quot;"/>
    <numFmt numFmtId="170" formatCode="[=0]#,##0.0&quot; &quot;;[&lt;0.05]#,##0.00&quot; &quot;;#,##0.0&quot; &quot;"/>
    <numFmt numFmtId="171" formatCode="0.0"/>
    <numFmt numFmtId="172" formatCode="#,##0.0&quot;  &quot;"/>
    <numFmt numFmtId="173" formatCode="#,##0&quot;  &quot;"/>
    <numFmt numFmtId="174" formatCode="0.0%&quot; &quot;"/>
    <numFmt numFmtId="175" formatCode="0.0%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9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b/>
      <sz val="13.5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vertAlign val="superscript"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"/>
      <color theme="0" tint="-0.14999847407452621"/>
      <name val="Calibri"/>
      <family val="2"/>
      <scheme val="minor"/>
    </font>
    <font>
      <vertAlign val="superscript"/>
      <sz val="10"/>
      <name val="Arial"/>
      <family val="2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4" tint="0.59996337778862885"/>
      <name val="Calibri"/>
      <family val="2"/>
      <scheme val="minor"/>
    </font>
    <font>
      <sz val="10"/>
      <name val="MS Sans Serif"/>
      <family val="2"/>
    </font>
    <font>
      <sz val="1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6"/>
      <name val="Calibri"/>
      <family val="2"/>
      <scheme val="minor"/>
    </font>
    <font>
      <sz val="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4"/>
      <color theme="0"/>
      <name val="Calibri"/>
      <family val="2"/>
      <scheme val="minor"/>
    </font>
    <font>
      <sz val="4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3"/>
      <name val="Calibri"/>
      <scheme val="minor"/>
    </font>
    <font>
      <b/>
      <sz val="13"/>
      <color rgb="FF000000"/>
      <name val="Calibri"/>
    </font>
    <font>
      <b/>
      <sz val="14"/>
      <color rgb="FF000000"/>
      <name val="Calibri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 style="medium">
        <color auto="1"/>
      </left>
      <right/>
      <top/>
      <bottom style="dashed">
        <color rgb="FF000000"/>
      </bottom>
      <diagonal/>
    </border>
    <border>
      <left style="medium">
        <color auto="1"/>
      </left>
      <right style="medium">
        <color auto="1"/>
      </right>
      <top/>
      <bottom style="dashed">
        <color rgb="FF000000"/>
      </bottom>
      <diagonal/>
    </border>
    <border>
      <left/>
      <right style="medium">
        <color auto="1"/>
      </right>
      <top/>
      <bottom style="dashed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1" fillId="0" borderId="0"/>
    <xf numFmtId="0" fontId="12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47" fillId="0" borderId="0"/>
    <xf numFmtId="0" fontId="47" fillId="0" borderId="0"/>
  </cellStyleXfs>
  <cellXfs count="571">
    <xf numFmtId="0" fontId="0" fillId="0" borderId="0" xfId="0"/>
    <xf numFmtId="0" fontId="1" fillId="0" borderId="0" xfId="0" applyFont="1"/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right" vertical="center"/>
    </xf>
    <xf numFmtId="164" fontId="6" fillId="2" borderId="5" xfId="1" applyNumberFormat="1" applyFont="1" applyFill="1" applyBorder="1" applyAlignment="1">
      <alignment vertical="center"/>
    </xf>
    <xf numFmtId="166" fontId="6" fillId="2" borderId="5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165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vertical="center"/>
    </xf>
    <xf numFmtId="166" fontId="6" fillId="0" borderId="0" xfId="1" applyNumberFormat="1" applyFont="1" applyAlignment="1">
      <alignment vertical="center"/>
    </xf>
    <xf numFmtId="166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12" fillId="0" borderId="0" xfId="3" applyFont="1"/>
    <xf numFmtId="0" fontId="14" fillId="0" borderId="0" xfId="0" applyFont="1"/>
    <xf numFmtId="0" fontId="5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16" fillId="0" borderId="0" xfId="2" applyFont="1"/>
    <xf numFmtId="0" fontId="13" fillId="0" borderId="0" xfId="2" applyFont="1"/>
    <xf numFmtId="0" fontId="7" fillId="0" borderId="4" xfId="2" applyFont="1" applyBorder="1" applyAlignment="1">
      <alignment horizontal="center"/>
    </xf>
    <xf numFmtId="167" fontId="7" fillId="0" borderId="4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164" fontId="7" fillId="0" borderId="4" xfId="2" applyNumberFormat="1" applyFont="1" applyBorder="1" applyAlignment="1">
      <alignment horizontal="center" vertical="center" wrapText="1"/>
    </xf>
    <xf numFmtId="0" fontId="6" fillId="0" borderId="0" xfId="2" applyFont="1"/>
    <xf numFmtId="168" fontId="17" fillId="4" borderId="0" xfId="2" applyNumberFormat="1" applyFont="1" applyFill="1" applyAlignment="1">
      <alignment vertical="center"/>
    </xf>
    <xf numFmtId="164" fontId="17" fillId="4" borderId="0" xfId="2" applyNumberFormat="1" applyFont="1" applyFill="1" applyAlignment="1">
      <alignment horizontal="right" vertical="center"/>
    </xf>
    <xf numFmtId="169" fontId="18" fillId="3" borderId="0" xfId="2" applyNumberFormat="1" applyFont="1" applyFill="1" applyAlignment="1">
      <alignment horizontal="right" vertical="center"/>
    </xf>
    <xf numFmtId="166" fontId="17" fillId="4" borderId="0" xfId="2" applyNumberFormat="1" applyFont="1" applyFill="1" applyAlignment="1">
      <alignment horizontal="right" vertical="center"/>
    </xf>
    <xf numFmtId="164" fontId="19" fillId="5" borderId="0" xfId="2" quotePrefix="1" applyNumberFormat="1" applyFont="1" applyFill="1" applyAlignment="1">
      <alignment horizontal="right" vertical="center"/>
    </xf>
    <xf numFmtId="0" fontId="20" fillId="0" borderId="0" xfId="2" applyFont="1"/>
    <xf numFmtId="168" fontId="20" fillId="0" borderId="0" xfId="2" applyNumberFormat="1" applyFont="1" applyAlignment="1">
      <alignment vertical="center"/>
    </xf>
    <xf numFmtId="164" fontId="20" fillId="0" borderId="0" xfId="2" applyNumberFormat="1" applyFont="1" applyAlignment="1">
      <alignment horizontal="right" vertical="center"/>
    </xf>
    <xf numFmtId="169" fontId="21" fillId="3" borderId="0" xfId="2" applyNumberFormat="1" applyFont="1" applyFill="1" applyAlignment="1">
      <alignment horizontal="right" vertical="center"/>
    </xf>
    <xf numFmtId="166" fontId="20" fillId="0" borderId="0" xfId="2" applyNumberFormat="1" applyFont="1" applyAlignment="1">
      <alignment horizontal="right" vertical="center"/>
    </xf>
    <xf numFmtId="168" fontId="20" fillId="0" borderId="0" xfId="2" quotePrefix="1" applyNumberFormat="1" applyFont="1" applyAlignment="1">
      <alignment horizontal="left" vertical="center"/>
    </xf>
    <xf numFmtId="0" fontId="22" fillId="0" borderId="0" xfId="2" quotePrefix="1" applyFont="1" applyAlignment="1">
      <alignment horizontal="left" indent="2"/>
    </xf>
    <xf numFmtId="164" fontId="20" fillId="0" borderId="0" xfId="2" applyNumberFormat="1" applyFont="1"/>
    <xf numFmtId="0" fontId="20" fillId="0" borderId="0" xfId="2" quotePrefix="1" applyFont="1" applyAlignment="1">
      <alignment horizontal="left" indent="2"/>
    </xf>
    <xf numFmtId="0" fontId="20" fillId="0" borderId="0" xfId="2" applyFont="1" applyAlignment="1">
      <alignment wrapText="1"/>
    </xf>
    <xf numFmtId="0" fontId="10" fillId="0" borderId="0" xfId="2" applyFont="1"/>
    <xf numFmtId="0" fontId="23" fillId="0" borderId="0" xfId="2" applyFont="1"/>
    <xf numFmtId="164" fontId="10" fillId="0" borderId="0" xfId="2" applyNumberFormat="1" applyFont="1"/>
    <xf numFmtId="0" fontId="15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7" fillId="0" borderId="4" xfId="2" applyFont="1" applyBorder="1" applyAlignment="1">
      <alignment horizontal="center" wrapText="1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center" wrapText="1"/>
    </xf>
    <xf numFmtId="0" fontId="25" fillId="0" borderId="0" xfId="4" applyFont="1" applyAlignment="1">
      <alignment vertical="top"/>
    </xf>
    <xf numFmtId="0" fontId="7" fillId="0" borderId="4" xfId="4" applyFont="1" applyBorder="1" applyAlignment="1">
      <alignment horizontal="center" wrapText="1"/>
    </xf>
    <xf numFmtId="166" fontId="7" fillId="0" borderId="4" xfId="4" applyNumberFormat="1" applyFont="1" applyBorder="1" applyAlignment="1">
      <alignment horizontal="center" wrapText="1"/>
    </xf>
    <xf numFmtId="0" fontId="6" fillId="0" borderId="0" xfId="2" applyFont="1" applyAlignment="1">
      <alignment horizontal="center" vertical="center"/>
    </xf>
    <xf numFmtId="0" fontId="17" fillId="4" borderId="6" xfId="4" applyFont="1" applyFill="1" applyBorder="1" applyAlignment="1">
      <alignment vertical="center"/>
    </xf>
    <xf numFmtId="164" fontId="17" fillId="4" borderId="6" xfId="4" applyNumberFormat="1" applyFont="1" applyFill="1" applyBorder="1" applyAlignment="1">
      <alignment horizontal="right"/>
    </xf>
    <xf numFmtId="170" fontId="17" fillId="4" borderId="6" xfId="4" applyNumberFormat="1" applyFont="1" applyFill="1" applyBorder="1" applyAlignment="1">
      <alignment horizontal="right"/>
    </xf>
    <xf numFmtId="0" fontId="1" fillId="0" borderId="0" xfId="4" applyFont="1" applyAlignment="1">
      <alignment horizontal="left" vertical="center" indent="2"/>
    </xf>
    <xf numFmtId="164" fontId="20" fillId="0" borderId="0" xfId="4" applyNumberFormat="1" applyFont="1" applyAlignment="1">
      <alignment horizontal="right"/>
    </xf>
    <xf numFmtId="170" fontId="20" fillId="0" borderId="0" xfId="4" applyNumberFormat="1" applyFont="1" applyAlignment="1">
      <alignment horizontal="right"/>
    </xf>
    <xf numFmtId="0" fontId="20" fillId="0" borderId="0" xfId="4" applyFont="1" applyAlignment="1">
      <alignment horizontal="left" vertical="center" indent="2"/>
    </xf>
    <xf numFmtId="170" fontId="20" fillId="0" borderId="0" xfId="4" quotePrefix="1" applyNumberFormat="1" applyFont="1" applyAlignment="1">
      <alignment horizontal="right"/>
    </xf>
    <xf numFmtId="0" fontId="17" fillId="0" borderId="6" xfId="4" applyFont="1" applyBorder="1" applyAlignment="1">
      <alignment vertical="center"/>
    </xf>
    <xf numFmtId="164" fontId="17" fillId="0" borderId="6" xfId="4" applyNumberFormat="1" applyFont="1" applyBorder="1" applyAlignment="1">
      <alignment horizontal="right"/>
    </xf>
    <xf numFmtId="170" fontId="17" fillId="0" borderId="6" xfId="4" applyNumberFormat="1" applyFont="1" applyBorder="1" applyAlignment="1">
      <alignment horizontal="right"/>
    </xf>
    <xf numFmtId="0" fontId="20" fillId="0" borderId="0" xfId="2" quotePrefix="1" applyFont="1" applyAlignment="1">
      <alignment horizontal="left"/>
    </xf>
    <xf numFmtId="0" fontId="20" fillId="0" borderId="0" xfId="2" applyFont="1" applyAlignment="1">
      <alignment horizontal="left"/>
    </xf>
    <xf numFmtId="0" fontId="20" fillId="0" borderId="0" xfId="2" applyFont="1" applyAlignment="1">
      <alignment horizontal="left" vertical="top"/>
    </xf>
    <xf numFmtId="0" fontId="8" fillId="0" borderId="0" xfId="2" applyFont="1" applyAlignment="1">
      <alignment horizontal="right" vertical="top"/>
    </xf>
    <xf numFmtId="0" fontId="10" fillId="0" borderId="0" xfId="2" applyFont="1" applyAlignment="1">
      <alignment vertical="top"/>
    </xf>
    <xf numFmtId="169" fontId="6" fillId="0" borderId="0" xfId="2" applyNumberFormat="1" applyFont="1"/>
    <xf numFmtId="0" fontId="20" fillId="0" borderId="0" xfId="2" applyFont="1" applyAlignment="1">
      <alignment horizontal="right"/>
    </xf>
    <xf numFmtId="0" fontId="20" fillId="0" borderId="0" xfId="2" applyFont="1" applyAlignment="1">
      <alignment horizontal="right" wrapText="1"/>
    </xf>
    <xf numFmtId="0" fontId="23" fillId="0" borderId="0" xfId="2" applyFont="1" applyAlignment="1">
      <alignment horizontal="right"/>
    </xf>
    <xf numFmtId="170" fontId="20" fillId="0" borderId="4" xfId="4" quotePrefix="1" applyNumberFormat="1" applyFont="1" applyBorder="1" applyAlignment="1">
      <alignment horizontal="right" indent="1"/>
    </xf>
    <xf numFmtId="166" fontId="17" fillId="0" borderId="6" xfId="4" applyNumberFormat="1" applyFont="1" applyBorder="1" applyAlignment="1">
      <alignment horizontal="right" indent="1"/>
    </xf>
    <xf numFmtId="166" fontId="20" fillId="0" borderId="0" xfId="4" applyNumberFormat="1" applyFont="1" applyAlignment="1">
      <alignment horizontal="right" indent="1"/>
    </xf>
    <xf numFmtId="166" fontId="20" fillId="0" borderId="0" xfId="4" quotePrefix="1" applyNumberFormat="1" applyFont="1" applyAlignment="1">
      <alignment horizontal="right" indent="1"/>
    </xf>
    <xf numFmtId="0" fontId="20" fillId="0" borderId="0" xfId="0" applyFont="1" applyAlignment="1">
      <alignment horizontal="left" indent="2"/>
    </xf>
    <xf numFmtId="164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9" fontId="18" fillId="3" borderId="0" xfId="0" applyNumberFormat="1" applyFont="1" applyFill="1" applyAlignment="1">
      <alignment horizontal="right" vertical="center"/>
    </xf>
    <xf numFmtId="169" fontId="10" fillId="0" borderId="0" xfId="2" applyNumberFormat="1" applyFont="1"/>
    <xf numFmtId="0" fontId="12" fillId="0" borderId="0" xfId="3" applyAlignment="1">
      <alignment horizontal="left"/>
    </xf>
    <xf numFmtId="0" fontId="20" fillId="0" borderId="0" xfId="2" applyFont="1" applyAlignment="1">
      <alignment horizontal="left" indent="8"/>
    </xf>
    <xf numFmtId="0" fontId="20" fillId="0" borderId="0" xfId="2" applyFont="1" applyAlignment="1">
      <alignment horizontal="left" vertical="top" indent="8"/>
    </xf>
    <xf numFmtId="0" fontId="31" fillId="0" borderId="0" xfId="6" applyFont="1" applyBorder="1" applyAlignment="1"/>
    <xf numFmtId="0" fontId="7" fillId="0" borderId="0" xfId="2" applyFont="1" applyAlignment="1">
      <alignment horizontal="center" wrapText="1"/>
    </xf>
    <xf numFmtId="167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168" fontId="17" fillId="4" borderId="5" xfId="2" applyNumberFormat="1" applyFont="1" applyFill="1" applyBorder="1" applyAlignment="1">
      <alignment vertical="center"/>
    </xf>
    <xf numFmtId="164" fontId="17" fillId="4" borderId="5" xfId="2" applyNumberFormat="1" applyFont="1" applyFill="1" applyBorder="1" applyAlignment="1">
      <alignment horizontal="right" vertical="center"/>
    </xf>
    <xf numFmtId="166" fontId="17" fillId="4" borderId="5" xfId="2" applyNumberFormat="1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12" fillId="0" borderId="0" xfId="3"/>
    <xf numFmtId="0" fontId="20" fillId="0" borderId="0" xfId="2" applyFont="1" applyAlignment="1">
      <alignment horizontal="left" indent="2"/>
    </xf>
    <xf numFmtId="0" fontId="33" fillId="0" borderId="0" xfId="2" applyFont="1"/>
    <xf numFmtId="0" fontId="34" fillId="0" borderId="0" xfId="2" applyFont="1"/>
    <xf numFmtId="0" fontId="10" fillId="0" borderId="0" xfId="2" applyFont="1" applyAlignment="1">
      <alignment horizontal="center" vertical="center"/>
    </xf>
    <xf numFmtId="0" fontId="35" fillId="0" borderId="0" xfId="2" applyFont="1" applyAlignment="1">
      <alignment vertical="center"/>
    </xf>
    <xf numFmtId="0" fontId="32" fillId="0" borderId="0" xfId="4" applyFont="1" applyAlignment="1">
      <alignment vertical="top"/>
    </xf>
    <xf numFmtId="0" fontId="13" fillId="0" borderId="0" xfId="2" applyFont="1" applyAlignment="1">
      <alignment vertical="top"/>
    </xf>
    <xf numFmtId="0" fontId="36" fillId="0" borderId="0" xfId="2" applyFont="1"/>
    <xf numFmtId="0" fontId="12" fillId="0" borderId="0" xfId="3" applyFont="1" applyFill="1"/>
    <xf numFmtId="0" fontId="15" fillId="0" borderId="0" xfId="2" applyFont="1"/>
    <xf numFmtId="0" fontId="39" fillId="0" borderId="0" xfId="5" applyFont="1" applyAlignment="1">
      <alignment vertical="top"/>
    </xf>
    <xf numFmtId="0" fontId="20" fillId="0" borderId="0" xfId="2" quotePrefix="1" applyFont="1" applyAlignment="1">
      <alignment horizontal="left" indent="8"/>
    </xf>
    <xf numFmtId="0" fontId="20" fillId="0" borderId="0" xfId="2" applyFont="1" applyAlignment="1">
      <alignment horizontal="left" vertical="center"/>
    </xf>
    <xf numFmtId="168" fontId="21" fillId="0" borderId="0" xfId="2" applyNumberFormat="1" applyFont="1" applyAlignment="1">
      <alignment vertical="center"/>
    </xf>
    <xf numFmtId="166" fontId="17" fillId="6" borderId="0" xfId="2" applyNumberFormat="1" applyFont="1" applyFill="1" applyAlignment="1">
      <alignment horizontal="right" vertical="center"/>
    </xf>
    <xf numFmtId="0" fontId="20" fillId="0" borderId="0" xfId="2" quotePrefix="1" applyFont="1" applyAlignment="1">
      <alignment horizontal="left" indent="7"/>
    </xf>
    <xf numFmtId="0" fontId="20" fillId="0" borderId="0" xfId="2" applyFont="1" applyAlignment="1">
      <alignment horizontal="left" indent="7"/>
    </xf>
    <xf numFmtId="0" fontId="17" fillId="0" borderId="4" xfId="2" applyFont="1" applyBorder="1" applyAlignment="1">
      <alignment horizontal="center" wrapText="1"/>
    </xf>
    <xf numFmtId="0" fontId="41" fillId="0" borderId="0" xfId="2" applyFont="1"/>
    <xf numFmtId="0" fontId="20" fillId="0" borderId="0" xfId="2" applyFont="1" applyAlignment="1">
      <alignment vertical="top"/>
    </xf>
    <xf numFmtId="0" fontId="17" fillId="0" borderId="4" xfId="2" applyFont="1" applyBorder="1" applyAlignment="1">
      <alignment horizontal="center" vertical="center" wrapText="1"/>
    </xf>
    <xf numFmtId="169" fontId="17" fillId="4" borderId="0" xfId="2" applyNumberFormat="1" applyFont="1" applyFill="1" applyAlignment="1">
      <alignment horizontal="right" vertical="center"/>
    </xf>
    <xf numFmtId="169" fontId="20" fillId="0" borderId="0" xfId="2" applyNumberFormat="1" applyFont="1" applyAlignment="1">
      <alignment horizontal="right" vertical="center"/>
    </xf>
    <xf numFmtId="171" fontId="6" fillId="0" borderId="0" xfId="1" applyNumberFormat="1" applyFont="1"/>
    <xf numFmtId="0" fontId="44" fillId="0" borderId="0" xfId="1" applyFont="1" applyAlignment="1">
      <alignment horizontal="left" indent="8"/>
    </xf>
    <xf numFmtId="0" fontId="6" fillId="0" borderId="0" xfId="1" applyFont="1" applyAlignment="1">
      <alignment horizontal="left" indent="8"/>
    </xf>
    <xf numFmtId="0" fontId="0" fillId="0" borderId="0" xfId="0" applyAlignment="1">
      <alignment horizontal="left" indent="8"/>
    </xf>
    <xf numFmtId="171" fontId="6" fillId="0" borderId="0" xfId="1" applyNumberFormat="1" applyFont="1" applyAlignment="1">
      <alignment horizontal="left" indent="8"/>
    </xf>
    <xf numFmtId="0" fontId="44" fillId="0" borderId="0" xfId="1" applyFont="1" applyAlignment="1">
      <alignment horizontal="left"/>
    </xf>
    <xf numFmtId="0" fontId="44" fillId="0" borderId="0" xfId="1" applyFont="1"/>
    <xf numFmtId="0" fontId="42" fillId="0" borderId="0" xfId="0" applyFont="1"/>
    <xf numFmtId="171" fontId="44" fillId="0" borderId="0" xfId="1" applyNumberFormat="1" applyFont="1"/>
    <xf numFmtId="0" fontId="44" fillId="0" borderId="0" xfId="1" applyFont="1" applyAlignment="1">
      <alignment vertical="top"/>
    </xf>
    <xf numFmtId="0" fontId="44" fillId="0" borderId="0" xfId="1" applyFont="1" applyAlignment="1"/>
    <xf numFmtId="0" fontId="42" fillId="0" borderId="0" xfId="0" applyFont="1" applyAlignment="1"/>
    <xf numFmtId="0" fontId="43" fillId="0" borderId="0" xfId="2" applyFont="1" applyAlignment="1">
      <alignment vertical="top"/>
    </xf>
    <xf numFmtId="0" fontId="16" fillId="0" borderId="0" xfId="2" applyFont="1" applyAlignment="1">
      <alignment vertical="top"/>
    </xf>
    <xf numFmtId="0" fontId="7" fillId="0" borderId="2" xfId="2" applyFont="1" applyBorder="1" applyAlignment="1">
      <alignment horizontal="center" vertical="center" wrapText="1"/>
    </xf>
    <xf numFmtId="0" fontId="45" fillId="0" borderId="0" xfId="2" applyFont="1" applyAlignment="1">
      <alignment wrapText="1"/>
    </xf>
    <xf numFmtId="173" fontId="21" fillId="0" borderId="0" xfId="2" applyNumberFormat="1" applyFont="1" applyAlignment="1">
      <alignment horizontal="right" vertical="center"/>
    </xf>
    <xf numFmtId="0" fontId="17" fillId="0" borderId="0" xfId="2" applyFont="1"/>
    <xf numFmtId="172" fontId="20" fillId="0" borderId="0" xfId="2" applyNumberFormat="1" applyFont="1" applyAlignment="1">
      <alignment horizontal="right" vertical="center"/>
    </xf>
    <xf numFmtId="173" fontId="21" fillId="3" borderId="5" xfId="2" applyNumberFormat="1" applyFont="1" applyFill="1" applyBorder="1" applyAlignment="1">
      <alignment horizontal="right" vertical="center"/>
    </xf>
    <xf numFmtId="173" fontId="26" fillId="0" borderId="0" xfId="2" applyNumberFormat="1" applyFont="1" applyAlignment="1">
      <alignment horizontal="right" vertical="center"/>
    </xf>
    <xf numFmtId="173" fontId="26" fillId="7" borderId="5" xfId="2" applyNumberFormat="1" applyFont="1" applyFill="1" applyBorder="1" applyAlignment="1">
      <alignment horizontal="right" vertical="center"/>
    </xf>
    <xf numFmtId="173" fontId="20" fillId="0" borderId="4" xfId="2" applyNumberFormat="1" applyFont="1" applyBorder="1" applyAlignment="1">
      <alignment horizontal="right" vertical="center"/>
    </xf>
    <xf numFmtId="172" fontId="20" fillId="0" borderId="4" xfId="2" applyNumberFormat="1" applyFont="1" applyBorder="1" applyAlignment="1">
      <alignment horizontal="right" vertical="center"/>
    </xf>
    <xf numFmtId="0" fontId="20" fillId="0" borderId="0" xfId="7" applyFont="1"/>
    <xf numFmtId="0" fontId="20" fillId="0" borderId="0" xfId="7" applyFont="1" applyAlignment="1">
      <alignment vertical="top" wrapText="1"/>
    </xf>
    <xf numFmtId="0" fontId="45" fillId="0" borderId="0" xfId="2" applyFont="1"/>
    <xf numFmtId="0" fontId="20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left" vertical="top"/>
    </xf>
    <xf numFmtId="0" fontId="48" fillId="0" borderId="0" xfId="2" applyFont="1"/>
    <xf numFmtId="0" fontId="49" fillId="0" borderId="0" xfId="2" applyFont="1"/>
    <xf numFmtId="3" fontId="20" fillId="0" borderId="0" xfId="2" applyNumberFormat="1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13" xfId="2" applyFont="1" applyBorder="1" applyAlignment="1">
      <alignment horizontal="left" vertical="center"/>
    </xf>
    <xf numFmtId="164" fontId="26" fillId="0" borderId="14" xfId="2" applyNumberFormat="1" applyFont="1" applyBorder="1" applyAlignment="1">
      <alignment horizontal="right" vertical="center"/>
    </xf>
    <xf numFmtId="164" fontId="26" fillId="0" borderId="15" xfId="2" applyNumberFormat="1" applyFont="1" applyBorder="1" applyAlignment="1">
      <alignment horizontal="right" vertical="center"/>
    </xf>
    <xf numFmtId="0" fontId="20" fillId="0" borderId="16" xfId="2" applyFont="1" applyBorder="1" applyAlignment="1">
      <alignment horizontal="left" vertical="center" indent="2"/>
    </xf>
    <xf numFmtId="164" fontId="20" fillId="0" borderId="0" xfId="2" applyNumberFormat="1" applyFont="1" applyAlignment="1">
      <alignment vertical="center"/>
    </xf>
    <xf numFmtId="174" fontId="20" fillId="0" borderId="0" xfId="2" applyNumberFormat="1" applyFont="1" applyAlignment="1">
      <alignment vertical="center"/>
    </xf>
    <xf numFmtId="174" fontId="20" fillId="0" borderId="17" xfId="2" applyNumberFormat="1" applyFont="1" applyBorder="1" applyAlignment="1">
      <alignment vertical="center"/>
    </xf>
    <xf numFmtId="175" fontId="20" fillId="0" borderId="0" xfId="2" applyNumberFormat="1" applyFont="1" applyAlignment="1">
      <alignment vertical="center"/>
    </xf>
    <xf numFmtId="0" fontId="20" fillId="0" borderId="16" xfId="2" quotePrefix="1" applyFont="1" applyBorder="1" applyAlignment="1">
      <alignment horizontal="left" vertical="center" indent="2"/>
    </xf>
    <xf numFmtId="0" fontId="20" fillId="0" borderId="11" xfId="2" applyFont="1" applyBorder="1" applyAlignment="1">
      <alignment horizontal="left" vertical="center" indent="2"/>
    </xf>
    <xf numFmtId="164" fontId="20" fillId="0" borderId="4" xfId="2" applyNumberFormat="1" applyFont="1" applyBorder="1" applyAlignment="1">
      <alignment vertical="center"/>
    </xf>
    <xf numFmtId="174" fontId="20" fillId="0" borderId="12" xfId="2" applyNumberFormat="1" applyFont="1" applyBorder="1" applyAlignment="1">
      <alignment vertical="center"/>
    </xf>
    <xf numFmtId="0" fontId="20" fillId="0" borderId="0" xfId="8" applyFont="1"/>
    <xf numFmtId="0" fontId="20" fillId="0" borderId="0" xfId="0" applyFont="1" applyAlignment="1">
      <alignment wrapText="1"/>
    </xf>
    <xf numFmtId="0" fontId="52" fillId="0" borderId="0" xfId="2" applyFont="1"/>
    <xf numFmtId="0" fontId="17" fillId="4" borderId="13" xfId="2" applyFont="1" applyFill="1" applyBorder="1" applyAlignment="1">
      <alignment horizontal="left" vertical="center"/>
    </xf>
    <xf numFmtId="164" fontId="17" fillId="6" borderId="14" xfId="2" applyNumberFormat="1" applyFont="1" applyFill="1" applyBorder="1" applyAlignment="1">
      <alignment vertical="center"/>
    </xf>
    <xf numFmtId="164" fontId="17" fillId="4" borderId="14" xfId="2" applyNumberFormat="1" applyFont="1" applyFill="1" applyBorder="1" applyAlignment="1">
      <alignment vertical="center"/>
    </xf>
    <xf numFmtId="174" fontId="17" fillId="4" borderId="15" xfId="2" applyNumberFormat="1" applyFont="1" applyFill="1" applyBorder="1" applyAlignment="1">
      <alignment vertical="center"/>
    </xf>
    <xf numFmtId="164" fontId="17" fillId="0" borderId="14" xfId="2" applyNumberFormat="1" applyFont="1" applyBorder="1" applyAlignment="1">
      <alignment vertical="center"/>
    </xf>
    <xf numFmtId="174" fontId="17" fillId="0" borderId="15" xfId="2" applyNumberFormat="1" applyFont="1" applyBorder="1" applyAlignment="1">
      <alignment vertical="center"/>
    </xf>
    <xf numFmtId="164" fontId="17" fillId="6" borderId="0" xfId="2" applyNumberFormat="1" applyFont="1" applyFill="1" applyAlignment="1">
      <alignment vertical="center"/>
    </xf>
    <xf numFmtId="174" fontId="17" fillId="6" borderId="0" xfId="2" applyNumberFormat="1" applyFont="1" applyFill="1" applyAlignment="1">
      <alignment vertical="center"/>
    </xf>
    <xf numFmtId="174" fontId="17" fillId="6" borderId="17" xfId="2" applyNumberFormat="1" applyFont="1" applyFill="1" applyBorder="1" applyAlignment="1">
      <alignment vertical="center"/>
    </xf>
    <xf numFmtId="0" fontId="20" fillId="0" borderId="0" xfId="8" applyFont="1" applyAlignment="1">
      <alignment horizontal="left"/>
    </xf>
    <xf numFmtId="0" fontId="1" fillId="0" borderId="0" xfId="0" applyFont="1" applyAlignment="1">
      <alignment wrapText="1"/>
    </xf>
    <xf numFmtId="0" fontId="17" fillId="6" borderId="0" xfId="2" applyFont="1" applyFill="1" applyAlignment="1">
      <alignment horizontal="left" vertical="center"/>
    </xf>
    <xf numFmtId="0" fontId="26" fillId="0" borderId="0" xfId="2" quotePrefix="1" applyFont="1" applyAlignment="1">
      <alignment horizontal="left" vertical="center"/>
    </xf>
    <xf numFmtId="164" fontId="17" fillId="0" borderId="0" xfId="2" applyNumberFormat="1" applyFont="1" applyAlignment="1">
      <alignment vertical="center"/>
    </xf>
    <xf numFmtId="174" fontId="17" fillId="0" borderId="17" xfId="2" applyNumberFormat="1" applyFont="1" applyBorder="1" applyAlignment="1">
      <alignment vertical="center"/>
    </xf>
    <xf numFmtId="164" fontId="17" fillId="0" borderId="5" xfId="2" applyNumberFormat="1" applyFont="1" applyBorder="1" applyAlignment="1">
      <alignment vertical="center"/>
    </xf>
    <xf numFmtId="174" fontId="17" fillId="0" borderId="18" xfId="2" applyNumberFormat="1" applyFont="1" applyBorder="1" applyAlignment="1">
      <alignment vertical="center"/>
    </xf>
    <xf numFmtId="164" fontId="20" fillId="0" borderId="0" xfId="2" applyNumberFormat="1" applyFont="1" applyFill="1" applyAlignment="1">
      <alignment vertical="center"/>
    </xf>
    <xf numFmtId="174" fontId="20" fillId="0" borderId="0" xfId="2" applyNumberFormat="1" applyFont="1" applyFill="1" applyAlignment="1">
      <alignment vertical="center"/>
    </xf>
    <xf numFmtId="168" fontId="20" fillId="0" borderId="0" xfId="2" applyNumberFormat="1" applyFont="1" applyFill="1" applyAlignment="1">
      <alignment horizontal="left" vertical="center"/>
    </xf>
    <xf numFmtId="0" fontId="57" fillId="0" borderId="0" xfId="0" applyFont="1"/>
    <xf numFmtId="0" fontId="40" fillId="0" borderId="0" xfId="2" quotePrefix="1" applyFont="1" applyAlignment="1">
      <alignment horizontal="left" indent="2"/>
    </xf>
    <xf numFmtId="0" fontId="40" fillId="0" borderId="0" xfId="2" applyFont="1"/>
    <xf numFmtId="0" fontId="7" fillId="0" borderId="1" xfId="2" applyFont="1" applyBorder="1" applyAlignment="1">
      <alignment horizontal="center" vertical="center" wrapText="1"/>
    </xf>
    <xf numFmtId="167" fontId="7" fillId="0" borderId="2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66" fontId="17" fillId="4" borderId="17" xfId="2" applyNumberFormat="1" applyFont="1" applyFill="1" applyBorder="1" applyAlignment="1">
      <alignment horizontal="right" vertical="center"/>
    </xf>
    <xf numFmtId="166" fontId="20" fillId="0" borderId="17" xfId="2" applyNumberFormat="1" applyFont="1" applyBorder="1" applyAlignment="1">
      <alignment horizontal="right" vertical="center"/>
    </xf>
    <xf numFmtId="164" fontId="20" fillId="0" borderId="4" xfId="2" applyNumberFormat="1" applyFont="1" applyBorder="1" applyAlignment="1">
      <alignment horizontal="right" vertical="center"/>
    </xf>
    <xf numFmtId="166" fontId="20" fillId="0" borderId="12" xfId="2" applyNumberFormat="1" applyFont="1" applyBorder="1" applyAlignment="1">
      <alignment horizontal="right" vertical="center"/>
    </xf>
    <xf numFmtId="0" fontId="12" fillId="0" borderId="0" xfId="3" applyFill="1"/>
    <xf numFmtId="166" fontId="20" fillId="0" borderId="0" xfId="2" applyNumberFormat="1" applyFont="1" applyBorder="1" applyAlignment="1">
      <alignment horizontal="left" vertical="center"/>
    </xf>
    <xf numFmtId="164" fontId="20" fillId="0" borderId="0" xfId="2" applyNumberFormat="1" applyFont="1" applyBorder="1" applyAlignment="1">
      <alignment horizontal="right" vertical="center"/>
    </xf>
    <xf numFmtId="166" fontId="20" fillId="0" borderId="0" xfId="2" applyNumberFormat="1" applyFont="1" applyBorder="1" applyAlignment="1">
      <alignment horizontal="right" vertical="center"/>
    </xf>
    <xf numFmtId="164" fontId="20" fillId="0" borderId="0" xfId="2" applyNumberFormat="1" applyFont="1" applyFill="1" applyAlignment="1">
      <alignment horizontal="right" vertical="center"/>
    </xf>
    <xf numFmtId="166" fontId="20" fillId="0" borderId="0" xfId="2" applyNumberFormat="1" applyFont="1" applyFill="1" applyAlignment="1">
      <alignment horizontal="right" vertical="center"/>
    </xf>
    <xf numFmtId="0" fontId="61" fillId="0" borderId="0" xfId="1" applyNumberFormat="1" applyFont="1" applyFill="1" applyAlignment="1">
      <alignment horizontal="center" vertical="center"/>
    </xf>
    <xf numFmtId="166" fontId="61" fillId="0" borderId="0" xfId="1" applyNumberFormat="1" applyFont="1" applyFill="1" applyAlignment="1">
      <alignment vertical="center"/>
    </xf>
    <xf numFmtId="166" fontId="61" fillId="0" borderId="0" xfId="1" applyNumberFormat="1" applyFont="1" applyFill="1" applyAlignment="1">
      <alignment horizontal="right" vertical="center"/>
    </xf>
    <xf numFmtId="164" fontId="61" fillId="0" borderId="0" xfId="1" applyNumberFormat="1" applyFont="1" applyFill="1" applyAlignment="1">
      <alignment vertical="center"/>
    </xf>
    <xf numFmtId="0" fontId="20" fillId="0" borderId="0" xfId="4" quotePrefix="1" applyNumberFormat="1" applyFont="1" applyFill="1" applyAlignment="1">
      <alignment horizontal="left" vertical="center" indent="2"/>
    </xf>
    <xf numFmtId="0" fontId="20" fillId="0" borderId="0" xfId="4" applyNumberFormat="1" applyFont="1" applyFill="1" applyAlignment="1">
      <alignment horizontal="left" vertical="center" indent="2"/>
    </xf>
    <xf numFmtId="169" fontId="18" fillId="3" borderId="0" xfId="2" quotePrefix="1" applyNumberFormat="1" applyFont="1" applyFill="1" applyAlignment="1">
      <alignment horizontal="right" vertical="center"/>
    </xf>
    <xf numFmtId="164" fontId="20" fillId="0" borderId="0" xfId="4" applyNumberFormat="1" applyFont="1" applyFill="1" applyAlignment="1">
      <alignment horizontal="right"/>
    </xf>
    <xf numFmtId="170" fontId="20" fillId="0" borderId="0" xfId="4" applyNumberFormat="1" applyFont="1" applyFill="1" applyAlignment="1">
      <alignment horizontal="right"/>
    </xf>
    <xf numFmtId="166" fontId="20" fillId="0" borderId="0" xfId="4" applyNumberFormat="1" applyFont="1" applyFill="1" applyAlignment="1">
      <alignment horizontal="right"/>
    </xf>
    <xf numFmtId="0" fontId="20" fillId="0" borderId="0" xfId="2" quotePrefix="1" applyFont="1" applyAlignment="1">
      <alignment horizontal="left" vertical="top"/>
    </xf>
    <xf numFmtId="0" fontId="20" fillId="0" borderId="0" xfId="2" applyFont="1" applyAlignment="1">
      <alignment horizontal="left" indent="6"/>
    </xf>
    <xf numFmtId="0" fontId="20" fillId="0" borderId="0" xfId="2" applyFont="1" applyAlignment="1">
      <alignment horizontal="left" vertical="top" indent="6"/>
    </xf>
    <xf numFmtId="0" fontId="15" fillId="0" borderId="0" xfId="4" applyFont="1" applyAlignment="1">
      <alignment vertical="top"/>
    </xf>
    <xf numFmtId="165" fontId="6" fillId="2" borderId="18" xfId="1" applyNumberFormat="1" applyFont="1" applyFill="1" applyBorder="1" applyAlignment="1">
      <alignment horizontal="right" vertical="center"/>
    </xf>
    <xf numFmtId="165" fontId="6" fillId="0" borderId="17" xfId="1" applyNumberFormat="1" applyFont="1" applyBorder="1" applyAlignment="1">
      <alignment horizontal="right" vertical="center"/>
    </xf>
    <xf numFmtId="166" fontId="6" fillId="0" borderId="17" xfId="1" applyNumberFormat="1" applyFont="1" applyBorder="1" applyAlignment="1">
      <alignment vertical="center"/>
    </xf>
    <xf numFmtId="165" fontId="61" fillId="0" borderId="17" xfId="1" applyNumberFormat="1" applyFont="1" applyFill="1" applyBorder="1" applyAlignment="1">
      <alignment horizontal="right" vertical="center"/>
    </xf>
    <xf numFmtId="165" fontId="6" fillId="2" borderId="8" xfId="1" applyNumberFormat="1" applyFont="1" applyFill="1" applyBorder="1" applyAlignment="1">
      <alignment horizontal="right" vertical="center"/>
    </xf>
    <xf numFmtId="165" fontId="6" fillId="0" borderId="16" xfId="1" applyNumberFormat="1" applyFont="1" applyBorder="1" applyAlignment="1">
      <alignment horizontal="right" vertical="center"/>
    </xf>
    <xf numFmtId="164" fontId="6" fillId="0" borderId="16" xfId="1" applyNumberFormat="1" applyFont="1" applyBorder="1" applyAlignment="1">
      <alignment vertical="center"/>
    </xf>
    <xf numFmtId="165" fontId="61" fillId="0" borderId="16" xfId="1" applyNumberFormat="1" applyFont="1" applyFill="1" applyBorder="1" applyAlignment="1">
      <alignment horizontal="right" vertical="center"/>
    </xf>
    <xf numFmtId="164" fontId="6" fillId="2" borderId="8" xfId="1" applyNumberFormat="1" applyFont="1" applyFill="1" applyBorder="1" applyAlignment="1">
      <alignment vertical="center"/>
    </xf>
    <xf numFmtId="164" fontId="61" fillId="0" borderId="16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horizontal="right" vertical="center"/>
    </xf>
    <xf numFmtId="164" fontId="6" fillId="0" borderId="16" xfId="1" applyNumberFormat="1" applyFont="1" applyBorder="1" applyAlignment="1">
      <alignment horizontal="right" vertical="center"/>
    </xf>
    <xf numFmtId="164" fontId="61" fillId="0" borderId="16" xfId="1" applyNumberFormat="1" applyFont="1" applyFill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166" fontId="17" fillId="4" borderId="16" xfId="2" applyNumberFormat="1" applyFont="1" applyFill="1" applyBorder="1" applyAlignment="1">
      <alignment horizontal="right" vertical="center"/>
    </xf>
    <xf numFmtId="166" fontId="20" fillId="0" borderId="16" xfId="2" applyNumberFormat="1" applyFont="1" applyBorder="1" applyAlignment="1">
      <alignment horizontal="right" vertical="center"/>
    </xf>
    <xf numFmtId="167" fontId="7" fillId="0" borderId="11" xfId="2" applyNumberFormat="1" applyFont="1" applyBorder="1" applyAlignment="1">
      <alignment horizontal="center" vertical="center" wrapText="1"/>
    </xf>
    <xf numFmtId="164" fontId="17" fillId="4" borderId="16" xfId="2" applyNumberFormat="1" applyFont="1" applyFill="1" applyBorder="1" applyAlignment="1">
      <alignment horizontal="right" vertical="center"/>
    </xf>
    <xf numFmtId="164" fontId="20" fillId="0" borderId="16" xfId="2" applyNumberFormat="1" applyFont="1" applyBorder="1" applyAlignment="1">
      <alignment horizontal="right" vertical="center"/>
    </xf>
    <xf numFmtId="164" fontId="7" fillId="0" borderId="11" xfId="2" applyNumberFormat="1" applyFont="1" applyBorder="1" applyAlignment="1">
      <alignment horizontal="center" vertical="center" wrapText="1"/>
    </xf>
    <xf numFmtId="164" fontId="19" fillId="5" borderId="16" xfId="2" quotePrefix="1" applyNumberFormat="1" applyFont="1" applyFill="1" applyBorder="1" applyAlignment="1">
      <alignment horizontal="right" vertical="center"/>
    </xf>
    <xf numFmtId="0" fontId="6" fillId="0" borderId="0" xfId="1" applyNumberFormat="1" applyFont="1" applyFill="1" applyAlignment="1">
      <alignment horizontal="center" vertical="center"/>
    </xf>
    <xf numFmtId="164" fontId="6" fillId="0" borderId="16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Alignment="1">
      <alignment vertical="center"/>
    </xf>
    <xf numFmtId="166" fontId="6" fillId="0" borderId="0" xfId="1" applyNumberFormat="1" applyFont="1" applyFill="1" applyAlignment="1">
      <alignment horizontal="right" vertical="center"/>
    </xf>
    <xf numFmtId="164" fontId="6" fillId="0" borderId="16" xfId="1" applyNumberFormat="1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Alignment="1">
      <alignment vertical="center"/>
    </xf>
    <xf numFmtId="164" fontId="17" fillId="4" borderId="21" xfId="4" applyNumberFormat="1" applyFont="1" applyFill="1" applyBorder="1" applyAlignment="1">
      <alignment horizontal="right"/>
    </xf>
    <xf numFmtId="164" fontId="20" fillId="0" borderId="16" xfId="4" applyNumberFormat="1" applyFont="1" applyBorder="1" applyAlignment="1">
      <alignment horizontal="right"/>
    </xf>
    <xf numFmtId="164" fontId="17" fillId="0" borderId="21" xfId="4" applyNumberFormat="1" applyFont="1" applyBorder="1" applyAlignment="1">
      <alignment horizontal="right"/>
    </xf>
    <xf numFmtId="0" fontId="7" fillId="0" borderId="11" xfId="4" applyFont="1" applyBorder="1" applyAlignment="1">
      <alignment horizontal="center" wrapText="1"/>
    </xf>
    <xf numFmtId="170" fontId="20" fillId="0" borderId="0" xfId="4" applyNumberFormat="1" applyFont="1" applyBorder="1" applyAlignment="1">
      <alignment horizontal="right"/>
    </xf>
    <xf numFmtId="170" fontId="20" fillId="0" borderId="0" xfId="4" quotePrefix="1" applyNumberFormat="1" applyFont="1" applyBorder="1" applyAlignment="1">
      <alignment horizontal="right"/>
    </xf>
    <xf numFmtId="166" fontId="17" fillId="4" borderId="0" xfId="2" applyNumberFormat="1" applyFont="1" applyFill="1" applyBorder="1" applyAlignment="1">
      <alignment horizontal="right" vertical="center"/>
    </xf>
    <xf numFmtId="0" fontId="7" fillId="0" borderId="12" xfId="2" applyFont="1" applyBorder="1" applyAlignment="1">
      <alignment horizontal="center" wrapText="1"/>
    </xf>
    <xf numFmtId="168" fontId="17" fillId="4" borderId="17" xfId="2" applyNumberFormat="1" applyFont="1" applyFill="1" applyBorder="1" applyAlignment="1">
      <alignment vertical="center"/>
    </xf>
    <xf numFmtId="168" fontId="20" fillId="0" borderId="17" xfId="2" applyNumberFormat="1" applyFont="1" applyBorder="1" applyAlignment="1">
      <alignment vertical="center"/>
    </xf>
    <xf numFmtId="0" fontId="20" fillId="0" borderId="17" xfId="2" applyFont="1" applyBorder="1"/>
    <xf numFmtId="168" fontId="20" fillId="0" borderId="17" xfId="2" quotePrefix="1" applyNumberFormat="1" applyFont="1" applyBorder="1" applyAlignment="1">
      <alignment horizontal="left" vertical="center"/>
    </xf>
    <xf numFmtId="0" fontId="7" fillId="0" borderId="12" xfId="2" applyFont="1" applyBorder="1" applyAlignment="1">
      <alignment horizontal="center" vertical="center" wrapText="1"/>
    </xf>
    <xf numFmtId="164" fontId="17" fillId="4" borderId="0" xfId="2" applyNumberFormat="1" applyFont="1" applyFill="1" applyBorder="1" applyAlignment="1">
      <alignment horizontal="right" vertical="center"/>
    </xf>
    <xf numFmtId="164" fontId="17" fillId="4" borderId="17" xfId="2" applyNumberFormat="1" applyFont="1" applyFill="1" applyBorder="1" applyAlignment="1">
      <alignment horizontal="right" vertical="center"/>
    </xf>
    <xf numFmtId="164" fontId="20" fillId="0" borderId="17" xfId="2" applyNumberFormat="1" applyFont="1" applyBorder="1" applyAlignment="1">
      <alignment horizontal="right" vertical="center"/>
    </xf>
    <xf numFmtId="0" fontId="17" fillId="4" borderId="22" xfId="4" applyFont="1" applyFill="1" applyBorder="1" applyAlignment="1">
      <alignment vertical="center"/>
    </xf>
    <xf numFmtId="0" fontId="1" fillId="0" borderId="17" xfId="4" applyFont="1" applyBorder="1" applyAlignment="1">
      <alignment horizontal="left" vertical="center" indent="2"/>
    </xf>
    <xf numFmtId="0" fontId="20" fillId="0" borderId="17" xfId="4" applyFont="1" applyBorder="1" applyAlignment="1">
      <alignment horizontal="left" vertical="center" indent="2"/>
    </xf>
    <xf numFmtId="0" fontId="17" fillId="0" borderId="22" xfId="4" applyFont="1" applyBorder="1" applyAlignment="1">
      <alignment vertical="center"/>
    </xf>
    <xf numFmtId="0" fontId="7" fillId="0" borderId="12" xfId="4" applyFont="1" applyBorder="1" applyAlignment="1">
      <alignment horizontal="center" wrapText="1"/>
    </xf>
    <xf numFmtId="170" fontId="17" fillId="4" borderId="21" xfId="4" applyNumberFormat="1" applyFont="1" applyFill="1" applyBorder="1" applyAlignment="1">
      <alignment horizontal="right"/>
    </xf>
    <xf numFmtId="170" fontId="20" fillId="0" borderId="16" xfId="4" applyNumberFormat="1" applyFont="1" applyBorder="1" applyAlignment="1">
      <alignment horizontal="right"/>
    </xf>
    <xf numFmtId="170" fontId="20" fillId="0" borderId="11" xfId="4" quotePrefix="1" applyNumberFormat="1" applyFont="1" applyBorder="1" applyAlignment="1">
      <alignment horizontal="right" indent="1"/>
    </xf>
    <xf numFmtId="170" fontId="17" fillId="0" borderId="21" xfId="4" applyNumberFormat="1" applyFont="1" applyBorder="1" applyAlignment="1">
      <alignment horizontal="right"/>
    </xf>
    <xf numFmtId="166" fontId="17" fillId="0" borderId="21" xfId="4" applyNumberFormat="1" applyFont="1" applyBorder="1" applyAlignment="1">
      <alignment horizontal="right" indent="1"/>
    </xf>
    <xf numFmtId="166" fontId="20" fillId="0" borderId="16" xfId="4" applyNumberFormat="1" applyFont="1" applyBorder="1" applyAlignment="1">
      <alignment horizontal="right" indent="1"/>
    </xf>
    <xf numFmtId="166" fontId="20" fillId="0" borderId="0" xfId="4" applyNumberFormat="1" applyFont="1" applyBorder="1" applyAlignment="1">
      <alignment horizontal="right" indent="1"/>
    </xf>
    <xf numFmtId="166" fontId="20" fillId="0" borderId="16" xfId="4" quotePrefix="1" applyNumberFormat="1" applyFont="1" applyBorder="1" applyAlignment="1">
      <alignment horizontal="right" indent="1"/>
    </xf>
    <xf numFmtId="166" fontId="20" fillId="0" borderId="0" xfId="4" quotePrefix="1" applyNumberFormat="1" applyFont="1" applyBorder="1" applyAlignment="1">
      <alignment horizontal="right" indent="1"/>
    </xf>
    <xf numFmtId="164" fontId="26" fillId="0" borderId="13" xfId="2" applyNumberFormat="1" applyFont="1" applyBorder="1" applyAlignment="1">
      <alignment horizontal="right" vertical="center"/>
    </xf>
    <xf numFmtId="164" fontId="20" fillId="0" borderId="16" xfId="2" applyNumberFormat="1" applyFont="1" applyBorder="1" applyAlignment="1">
      <alignment vertical="center"/>
    </xf>
    <xf numFmtId="164" fontId="20" fillId="0" borderId="0" xfId="2" applyNumberFormat="1" applyFont="1" applyBorder="1" applyAlignment="1">
      <alignment vertical="center"/>
    </xf>
    <xf numFmtId="164" fontId="20" fillId="0" borderId="11" xfId="2" applyNumberFormat="1" applyFont="1" applyBorder="1" applyAlignment="1">
      <alignment vertical="center"/>
    </xf>
    <xf numFmtId="0" fontId="17" fillId="0" borderId="1" xfId="2" applyFont="1" applyBorder="1" applyAlignment="1">
      <alignment horizontal="center" wrapText="1"/>
    </xf>
    <xf numFmtId="0" fontId="17" fillId="0" borderId="2" xfId="2" applyFont="1" applyBorder="1" applyAlignment="1">
      <alignment horizontal="center" wrapText="1"/>
    </xf>
    <xf numFmtId="0" fontId="17" fillId="0" borderId="3" xfId="2" applyFont="1" applyBorder="1" applyAlignment="1">
      <alignment horizontal="center" wrapText="1"/>
    </xf>
    <xf numFmtId="0" fontId="17" fillId="0" borderId="19" xfId="2" applyFont="1" applyBorder="1" applyAlignment="1">
      <alignment horizontal="center" vertical="center" wrapText="1"/>
    </xf>
    <xf numFmtId="164" fontId="17" fillId="4" borderId="13" xfId="2" applyNumberFormat="1" applyFont="1" applyFill="1" applyBorder="1" applyAlignment="1">
      <alignment vertical="center"/>
    </xf>
    <xf numFmtId="164" fontId="17" fillId="0" borderId="13" xfId="2" applyNumberFormat="1" applyFont="1" applyBorder="1" applyAlignment="1">
      <alignment vertical="center"/>
    </xf>
    <xf numFmtId="164" fontId="17" fillId="6" borderId="13" xfId="2" applyNumberFormat="1" applyFont="1" applyFill="1" applyBorder="1" applyAlignment="1">
      <alignment vertical="center"/>
    </xf>
    <xf numFmtId="174" fontId="17" fillId="6" borderId="15" xfId="2" applyNumberFormat="1" applyFont="1" applyFill="1" applyBorder="1" applyAlignment="1">
      <alignment vertical="center"/>
    </xf>
    <xf numFmtId="0" fontId="17" fillId="0" borderId="1" xfId="2" applyFont="1" applyBorder="1" applyAlignment="1">
      <alignment horizontal="center" vertical="center"/>
    </xf>
    <xf numFmtId="0" fontId="17" fillId="6" borderId="20" xfId="2" applyFont="1" applyFill="1" applyBorder="1" applyAlignment="1">
      <alignment horizontal="left" vertical="center"/>
    </xf>
    <xf numFmtId="0" fontId="20" fillId="0" borderId="20" xfId="2" applyFont="1" applyBorder="1" applyAlignment="1">
      <alignment horizontal="left" vertical="center"/>
    </xf>
    <xf numFmtId="0" fontId="26" fillId="0" borderId="20" xfId="2" quotePrefix="1" applyFont="1" applyBorder="1" applyAlignment="1">
      <alignment horizontal="left" vertical="center"/>
    </xf>
    <xf numFmtId="0" fontId="20" fillId="0" borderId="23" xfId="2" applyFont="1" applyBorder="1" applyAlignment="1">
      <alignment horizontal="left" vertical="center"/>
    </xf>
    <xf numFmtId="164" fontId="17" fillId="6" borderId="16" xfId="2" applyNumberFormat="1" applyFont="1" applyFill="1" applyBorder="1" applyAlignment="1">
      <alignment vertical="center"/>
    </xf>
    <xf numFmtId="164" fontId="17" fillId="6" borderId="0" xfId="2" applyNumberFormat="1" applyFont="1" applyFill="1" applyBorder="1" applyAlignment="1">
      <alignment vertical="center"/>
    </xf>
    <xf numFmtId="0" fontId="17" fillId="0" borderId="19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5" fillId="0" borderId="0" xfId="4" applyFont="1" applyAlignment="1">
      <alignment horizontal="left" vertical="top"/>
    </xf>
    <xf numFmtId="0" fontId="57" fillId="0" borderId="0" xfId="0" applyFont="1" applyBorder="1"/>
    <xf numFmtId="168" fontId="17" fillId="4" borderId="25" xfId="2" applyNumberFormat="1" applyFont="1" applyFill="1" applyBorder="1" applyAlignment="1">
      <alignment vertical="center"/>
    </xf>
    <xf numFmtId="168" fontId="20" fillId="0" borderId="25" xfId="2" applyNumberFormat="1" applyFont="1" applyBorder="1" applyAlignment="1">
      <alignment vertical="center"/>
    </xf>
    <xf numFmtId="0" fontId="20" fillId="0" borderId="25" xfId="2" applyFont="1" applyBorder="1" applyAlignment="1">
      <alignment vertical="center"/>
    </xf>
    <xf numFmtId="168" fontId="20" fillId="0" borderId="25" xfId="2" quotePrefix="1" applyNumberFormat="1" applyFont="1" applyBorder="1" applyAlignment="1">
      <alignment horizontal="left" vertical="center"/>
    </xf>
    <xf numFmtId="168" fontId="17" fillId="4" borderId="28" xfId="2" applyNumberFormat="1" applyFont="1" applyFill="1" applyBorder="1" applyAlignment="1">
      <alignment vertical="center"/>
    </xf>
    <xf numFmtId="168" fontId="20" fillId="0" borderId="28" xfId="2" applyNumberFormat="1" applyFont="1" applyBorder="1" applyAlignment="1">
      <alignment vertical="center"/>
    </xf>
    <xf numFmtId="0" fontId="20" fillId="0" borderId="28" xfId="2" applyFont="1" applyBorder="1" applyAlignment="1">
      <alignment vertical="center"/>
    </xf>
    <xf numFmtId="168" fontId="20" fillId="0" borderId="28" xfId="2" quotePrefix="1" applyNumberFormat="1" applyFont="1" applyBorder="1" applyAlignment="1">
      <alignment horizontal="left" vertical="center"/>
    </xf>
    <xf numFmtId="0" fontId="7" fillId="0" borderId="30" xfId="2" applyFont="1" applyBorder="1" applyAlignment="1">
      <alignment horizontal="center" vertical="center" wrapText="1"/>
    </xf>
    <xf numFmtId="0" fontId="1" fillId="0" borderId="28" xfId="4" applyFont="1" applyBorder="1" applyAlignment="1">
      <alignment vertical="center"/>
    </xf>
    <xf numFmtId="0" fontId="20" fillId="0" borderId="28" xfId="4" applyFont="1" applyBorder="1" applyAlignment="1">
      <alignment vertical="center"/>
    </xf>
    <xf numFmtId="166" fontId="20" fillId="0" borderId="29" xfId="2" applyNumberFormat="1" applyFont="1" applyBorder="1" applyAlignment="1">
      <alignment horizontal="left" vertical="center"/>
    </xf>
    <xf numFmtId="167" fontId="7" fillId="0" borderId="30" xfId="2" applyNumberFormat="1" applyFont="1" applyBorder="1" applyAlignment="1">
      <alignment horizontal="center" vertical="center" wrapText="1"/>
    </xf>
    <xf numFmtId="164" fontId="17" fillId="4" borderId="28" xfId="2" applyNumberFormat="1" applyFont="1" applyFill="1" applyBorder="1" applyAlignment="1">
      <alignment horizontal="right" vertical="center"/>
    </xf>
    <xf numFmtId="164" fontId="20" fillId="0" borderId="28" xfId="4" applyNumberFormat="1" applyFont="1" applyBorder="1" applyAlignment="1">
      <alignment horizontal="right"/>
    </xf>
    <xf numFmtId="164" fontId="20" fillId="0" borderId="29" xfId="2" applyNumberFormat="1" applyFont="1" applyBorder="1" applyAlignment="1">
      <alignment horizontal="right" vertical="center"/>
    </xf>
    <xf numFmtId="0" fontId="7" fillId="0" borderId="29" xfId="2" applyFont="1" applyBorder="1" applyAlignment="1">
      <alignment horizontal="center"/>
    </xf>
    <xf numFmtId="167" fontId="7" fillId="0" borderId="29" xfId="2" applyNumberFormat="1" applyFont="1" applyBorder="1" applyAlignment="1">
      <alignment horizontal="center" vertical="center" wrapText="1"/>
    </xf>
    <xf numFmtId="164" fontId="20" fillId="0" borderId="28" xfId="2" applyNumberFormat="1" applyFont="1" applyBorder="1" applyAlignment="1">
      <alignment horizontal="right" vertical="center"/>
    </xf>
    <xf numFmtId="0" fontId="7" fillId="0" borderId="29" xfId="2" applyFont="1" applyBorder="1" applyAlignment="1">
      <alignment horizontal="center" vertical="center" wrapText="1"/>
    </xf>
    <xf numFmtId="166" fontId="17" fillId="4" borderId="28" xfId="2" applyNumberFormat="1" applyFont="1" applyFill="1" applyBorder="1" applyAlignment="1">
      <alignment horizontal="right" vertical="center"/>
    </xf>
    <xf numFmtId="166" fontId="20" fillId="0" borderId="28" xfId="2" applyNumberFormat="1" applyFont="1" applyBorder="1" applyAlignment="1">
      <alignment horizontal="right" vertical="center"/>
    </xf>
    <xf numFmtId="0" fontId="7" fillId="0" borderId="24" xfId="2" applyFont="1" applyBorder="1" applyAlignment="1">
      <alignment horizontal="center" wrapText="1"/>
    </xf>
    <xf numFmtId="0" fontId="7" fillId="0" borderId="29" xfId="2" applyFont="1" applyBorder="1" applyAlignment="1">
      <alignment horizontal="center" wrapText="1"/>
    </xf>
    <xf numFmtId="0" fontId="7" fillId="0" borderId="24" xfId="2" applyFont="1" applyBorder="1" applyAlignment="1">
      <alignment horizontal="center" vertical="center" wrapText="1"/>
    </xf>
    <xf numFmtId="166" fontId="17" fillId="4" borderId="25" xfId="2" applyNumberFormat="1" applyFont="1" applyFill="1" applyBorder="1" applyAlignment="1">
      <alignment horizontal="right" vertical="center"/>
    </xf>
    <xf numFmtId="166" fontId="20" fillId="0" borderId="25" xfId="2" applyNumberFormat="1" applyFont="1" applyBorder="1" applyAlignment="1">
      <alignment horizontal="right" vertical="center"/>
    </xf>
    <xf numFmtId="0" fontId="7" fillId="0" borderId="29" xfId="4" applyFont="1" applyBorder="1" applyAlignment="1">
      <alignment horizontal="center" wrapText="1"/>
    </xf>
    <xf numFmtId="0" fontId="1" fillId="0" borderId="28" xfId="4" applyFont="1" applyBorder="1" applyAlignment="1">
      <alignment horizontal="left" vertical="center" indent="2"/>
    </xf>
    <xf numFmtId="0" fontId="20" fillId="0" borderId="28" xfId="4" applyFont="1" applyBorder="1" applyAlignment="1">
      <alignment horizontal="left" vertical="center" indent="2"/>
    </xf>
    <xf numFmtId="170" fontId="20" fillId="0" borderId="28" xfId="4" applyNumberFormat="1" applyFont="1" applyBorder="1" applyAlignment="1">
      <alignment horizontal="right"/>
    </xf>
    <xf numFmtId="170" fontId="20" fillId="0" borderId="28" xfId="4" quotePrefix="1" applyNumberFormat="1" applyFont="1" applyBorder="1" applyAlignment="1">
      <alignment horizontal="right"/>
    </xf>
    <xf numFmtId="170" fontId="20" fillId="0" borderId="25" xfId="4" applyNumberFormat="1" applyFont="1" applyBorder="1" applyAlignment="1">
      <alignment horizontal="right"/>
    </xf>
    <xf numFmtId="170" fontId="20" fillId="0" borderId="25" xfId="4" quotePrefix="1" applyNumberFormat="1" applyFont="1" applyBorder="1" applyAlignment="1">
      <alignment horizontal="right"/>
    </xf>
    <xf numFmtId="0" fontId="17" fillId="4" borderId="31" xfId="4" applyFont="1" applyFill="1" applyBorder="1" applyAlignment="1">
      <alignment vertical="center"/>
    </xf>
    <xf numFmtId="164" fontId="17" fillId="4" borderId="31" xfId="4" applyNumberFormat="1" applyFont="1" applyFill="1" applyBorder="1" applyAlignment="1">
      <alignment horizontal="right"/>
    </xf>
    <xf numFmtId="170" fontId="17" fillId="4" borderId="31" xfId="4" applyNumberFormat="1" applyFont="1" applyFill="1" applyBorder="1" applyAlignment="1">
      <alignment horizontal="right"/>
    </xf>
    <xf numFmtId="164" fontId="17" fillId="4" borderId="9" xfId="4" applyNumberFormat="1" applyFont="1" applyFill="1" applyBorder="1" applyAlignment="1">
      <alignment horizontal="right"/>
    </xf>
    <xf numFmtId="170" fontId="17" fillId="4" borderId="32" xfId="4" applyNumberFormat="1" applyFont="1" applyFill="1" applyBorder="1" applyAlignment="1">
      <alignment horizontal="right"/>
    </xf>
    <xf numFmtId="0" fontId="17" fillId="0" borderId="31" xfId="4" applyFont="1" applyBorder="1" applyAlignment="1">
      <alignment vertical="center"/>
    </xf>
    <xf numFmtId="164" fontId="17" fillId="0" borderId="31" xfId="4" applyNumberFormat="1" applyFont="1" applyBorder="1" applyAlignment="1">
      <alignment horizontal="right"/>
    </xf>
    <xf numFmtId="170" fontId="17" fillId="0" borderId="31" xfId="4" applyNumberFormat="1" applyFont="1" applyBorder="1" applyAlignment="1">
      <alignment horizontal="right"/>
    </xf>
    <xf numFmtId="164" fontId="17" fillId="0" borderId="9" xfId="4" applyNumberFormat="1" applyFont="1" applyBorder="1" applyAlignment="1">
      <alignment horizontal="right"/>
    </xf>
    <xf numFmtId="170" fontId="17" fillId="0" borderId="32" xfId="4" applyNumberFormat="1" applyFont="1" applyBorder="1" applyAlignment="1">
      <alignment horizontal="right"/>
    </xf>
    <xf numFmtId="0" fontId="7" fillId="0" borderId="33" xfId="4" applyFont="1" applyBorder="1" applyAlignment="1">
      <alignment horizontal="center" wrapText="1"/>
    </xf>
    <xf numFmtId="166" fontId="7" fillId="0" borderId="33" xfId="4" applyNumberFormat="1" applyFont="1" applyBorder="1" applyAlignment="1">
      <alignment horizontal="center" wrapText="1"/>
    </xf>
    <xf numFmtId="0" fontId="7" fillId="0" borderId="34" xfId="4" applyFont="1" applyBorder="1" applyAlignment="1">
      <alignment horizontal="center" wrapText="1"/>
    </xf>
    <xf numFmtId="166" fontId="7" fillId="0" borderId="35" xfId="4" applyNumberFormat="1" applyFont="1" applyBorder="1" applyAlignment="1">
      <alignment horizontal="center" wrapText="1"/>
    </xf>
    <xf numFmtId="164" fontId="17" fillId="4" borderId="25" xfId="2" applyNumberFormat="1" applyFont="1" applyFill="1" applyBorder="1" applyAlignment="1">
      <alignment horizontal="right" vertical="center"/>
    </xf>
    <xf numFmtId="164" fontId="20" fillId="0" borderId="25" xfId="2" applyNumberFormat="1" applyFont="1" applyBorder="1" applyAlignment="1">
      <alignment horizontal="right" vertical="center"/>
    </xf>
    <xf numFmtId="0" fontId="20" fillId="0" borderId="28" xfId="2" applyFont="1" applyBorder="1"/>
    <xf numFmtId="167" fontId="7" fillId="0" borderId="24" xfId="2" applyNumberFormat="1" applyFont="1" applyBorder="1" applyAlignment="1">
      <alignment horizontal="center" vertical="center" wrapText="1"/>
    </xf>
    <xf numFmtId="164" fontId="20" fillId="0" borderId="25" xfId="4" applyNumberFormat="1" applyFont="1" applyBorder="1" applyAlignment="1">
      <alignment horizontal="right"/>
    </xf>
    <xf numFmtId="164" fontId="17" fillId="4" borderId="32" xfId="4" applyNumberFormat="1" applyFont="1" applyFill="1" applyBorder="1" applyAlignment="1">
      <alignment horizontal="right"/>
    </xf>
    <xf numFmtId="170" fontId="17" fillId="4" borderId="9" xfId="4" applyNumberFormat="1" applyFont="1" applyFill="1" applyBorder="1" applyAlignment="1">
      <alignment horizontal="right"/>
    </xf>
    <xf numFmtId="164" fontId="17" fillId="0" borderId="32" xfId="4" applyNumberFormat="1" applyFont="1" applyBorder="1" applyAlignment="1">
      <alignment horizontal="right"/>
    </xf>
    <xf numFmtId="170" fontId="17" fillId="0" borderId="9" xfId="4" applyNumberFormat="1" applyFont="1" applyBorder="1" applyAlignment="1">
      <alignment horizontal="right"/>
    </xf>
    <xf numFmtId="166" fontId="17" fillId="0" borderId="9" xfId="4" applyNumberFormat="1" applyFont="1" applyBorder="1" applyAlignment="1">
      <alignment horizontal="right" indent="1"/>
    </xf>
    <xf numFmtId="166" fontId="17" fillId="4" borderId="31" xfId="2" applyNumberFormat="1" applyFont="1" applyFill="1" applyBorder="1" applyAlignment="1">
      <alignment horizontal="left" vertical="center"/>
    </xf>
    <xf numFmtId="164" fontId="17" fillId="4" borderId="31" xfId="2" applyNumberFormat="1" applyFont="1" applyFill="1" applyBorder="1" applyAlignment="1">
      <alignment horizontal="right" vertical="center"/>
    </xf>
    <xf numFmtId="166" fontId="17" fillId="4" borderId="10" xfId="2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wrapText="1"/>
    </xf>
    <xf numFmtId="166" fontId="17" fillId="4" borderId="8" xfId="2" applyNumberFormat="1" applyFont="1" applyFill="1" applyBorder="1" applyAlignment="1">
      <alignment horizontal="right" vertical="center"/>
    </xf>
    <xf numFmtId="164" fontId="17" fillId="4" borderId="8" xfId="2" applyNumberFormat="1" applyFont="1" applyFill="1" applyBorder="1" applyAlignment="1">
      <alignment horizontal="right" vertical="center"/>
    </xf>
    <xf numFmtId="0" fontId="15" fillId="0" borderId="0" xfId="2" applyFont="1" applyAlignment="1">
      <alignment horizontal="left" vertical="top"/>
    </xf>
    <xf numFmtId="0" fontId="7" fillId="0" borderId="4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58" fillId="0" borderId="4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20" fillId="0" borderId="0" xfId="1" applyFont="1" applyAlignment="1">
      <alignment horizontal="left"/>
    </xf>
    <xf numFmtId="164" fontId="17" fillId="4" borderId="13" xfId="4" applyNumberFormat="1" applyFont="1" applyFill="1" applyBorder="1" applyAlignment="1">
      <alignment horizontal="right"/>
    </xf>
    <xf numFmtId="0" fontId="7" fillId="0" borderId="12" xfId="2" applyFont="1" applyBorder="1" applyAlignment="1">
      <alignment horizontal="center"/>
    </xf>
    <xf numFmtId="167" fontId="7" fillId="0" borderId="1" xfId="2" applyNumberFormat="1" applyFont="1" applyBorder="1" applyAlignment="1">
      <alignment horizontal="center" vertical="center" wrapText="1"/>
    </xf>
    <xf numFmtId="164" fontId="20" fillId="0" borderId="11" xfId="2" applyNumberFormat="1" applyFont="1" applyBorder="1" applyAlignment="1">
      <alignment horizontal="right" vertical="center"/>
    </xf>
    <xf numFmtId="166" fontId="20" fillId="0" borderId="4" xfId="2" applyNumberFormat="1" applyFont="1" applyBorder="1" applyAlignment="1">
      <alignment horizontal="right" vertical="center"/>
    </xf>
    <xf numFmtId="0" fontId="7" fillId="0" borderId="36" xfId="2" applyFont="1" applyBorder="1" applyAlignment="1">
      <alignment horizontal="center" vertical="center" wrapText="1"/>
    </xf>
    <xf numFmtId="167" fontId="7" fillId="0" borderId="36" xfId="2" applyNumberFormat="1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167" fontId="7" fillId="0" borderId="37" xfId="2" applyNumberFormat="1" applyFont="1" applyBorder="1" applyAlignment="1">
      <alignment horizontal="center" vertical="center" wrapText="1"/>
    </xf>
    <xf numFmtId="164" fontId="17" fillId="4" borderId="32" xfId="2" applyNumberFormat="1" applyFont="1" applyFill="1" applyBorder="1" applyAlignment="1">
      <alignment horizontal="right" vertical="center"/>
    </xf>
    <xf numFmtId="164" fontId="20" fillId="0" borderId="24" xfId="2" applyNumberFormat="1" applyFont="1" applyBorder="1" applyAlignment="1">
      <alignment horizontal="right" vertical="center"/>
    </xf>
    <xf numFmtId="0" fontId="1" fillId="0" borderId="26" xfId="4" applyFont="1" applyBorder="1" applyAlignment="1">
      <alignment vertical="center"/>
    </xf>
    <xf numFmtId="0" fontId="20" fillId="0" borderId="26" xfId="4" applyFont="1" applyBorder="1" applyAlignment="1">
      <alignment vertical="center"/>
    </xf>
    <xf numFmtId="166" fontId="20" fillId="0" borderId="27" xfId="2" applyNumberFormat="1" applyFont="1" applyBorder="1" applyAlignment="1">
      <alignment horizontal="left" vertical="center"/>
    </xf>
    <xf numFmtId="166" fontId="17" fillId="4" borderId="38" xfId="2" applyNumberFormat="1" applyFont="1" applyFill="1" applyBorder="1" applyAlignment="1">
      <alignment horizontal="left" vertical="center"/>
    </xf>
    <xf numFmtId="0" fontId="7" fillId="0" borderId="39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wrapText="1"/>
    </xf>
    <xf numFmtId="166" fontId="7" fillId="0" borderId="3" xfId="4" applyNumberFormat="1" applyFont="1" applyBorder="1" applyAlignment="1">
      <alignment horizontal="center" wrapText="1"/>
    </xf>
    <xf numFmtId="170" fontId="17" fillId="4" borderId="22" xfId="4" applyNumberFormat="1" applyFont="1" applyFill="1" applyBorder="1" applyAlignment="1">
      <alignment horizontal="right"/>
    </xf>
    <xf numFmtId="170" fontId="20" fillId="0" borderId="17" xfId="4" applyNumberFormat="1" applyFont="1" applyBorder="1" applyAlignment="1">
      <alignment horizontal="right"/>
    </xf>
    <xf numFmtId="170" fontId="20" fillId="0" borderId="17" xfId="4" quotePrefix="1" applyNumberFormat="1" applyFont="1" applyBorder="1" applyAlignment="1">
      <alignment horizontal="right"/>
    </xf>
    <xf numFmtId="170" fontId="17" fillId="0" borderId="22" xfId="4" applyNumberFormat="1" applyFont="1" applyBorder="1" applyAlignment="1">
      <alignment horizontal="right"/>
    </xf>
    <xf numFmtId="164" fontId="20" fillId="0" borderId="11" xfId="4" applyNumberFormat="1" applyFont="1" applyBorder="1" applyAlignment="1">
      <alignment horizontal="right"/>
    </xf>
    <xf numFmtId="170" fontId="20" fillId="0" borderId="12" xfId="4" quotePrefix="1" applyNumberFormat="1" applyFont="1" applyBorder="1" applyAlignment="1">
      <alignment horizontal="right"/>
    </xf>
    <xf numFmtId="166" fontId="7" fillId="0" borderId="2" xfId="4" applyNumberFormat="1" applyFont="1" applyBorder="1" applyAlignment="1">
      <alignment horizontal="center" wrapText="1"/>
    </xf>
    <xf numFmtId="170" fontId="20" fillId="0" borderId="4" xfId="4" quotePrefix="1" applyNumberFormat="1" applyFont="1" applyBorder="1" applyAlignment="1">
      <alignment horizontal="right"/>
    </xf>
    <xf numFmtId="0" fontId="7" fillId="0" borderId="19" xfId="2" applyFont="1" applyBorder="1" applyAlignment="1">
      <alignment horizontal="center" vertical="center" wrapText="1"/>
    </xf>
    <xf numFmtId="166" fontId="20" fillId="0" borderId="20" xfId="2" applyNumberFormat="1" applyFont="1" applyBorder="1" applyAlignment="1">
      <alignment horizontal="right" vertical="center"/>
    </xf>
    <xf numFmtId="166" fontId="20" fillId="0" borderId="23" xfId="2" applyNumberFormat="1" applyFont="1" applyBorder="1" applyAlignment="1">
      <alignment horizontal="right" vertical="center"/>
    </xf>
    <xf numFmtId="167" fontId="7" fillId="0" borderId="19" xfId="2" applyNumberFormat="1" applyFont="1" applyBorder="1" applyAlignment="1">
      <alignment horizontal="center" vertical="center" wrapText="1"/>
    </xf>
    <xf numFmtId="164" fontId="17" fillId="4" borderId="20" xfId="2" applyNumberFormat="1" applyFont="1" applyFill="1" applyBorder="1" applyAlignment="1">
      <alignment horizontal="right" vertical="center"/>
    </xf>
    <xf numFmtId="164" fontId="20" fillId="0" borderId="20" xfId="4" applyNumberFormat="1" applyFont="1" applyBorder="1" applyAlignment="1">
      <alignment horizontal="right"/>
    </xf>
    <xf numFmtId="164" fontId="20" fillId="0" borderId="23" xfId="2" applyNumberFormat="1" applyFont="1" applyBorder="1" applyAlignment="1">
      <alignment horizontal="right" vertical="center"/>
    </xf>
    <xf numFmtId="0" fontId="1" fillId="0" borderId="16" xfId="4" applyFont="1" applyBorder="1" applyAlignment="1">
      <alignment vertical="center"/>
    </xf>
    <xf numFmtId="0" fontId="20" fillId="0" borderId="16" xfId="4" applyFont="1" applyBorder="1" applyAlignment="1">
      <alignment vertical="center"/>
    </xf>
    <xf numFmtId="166" fontId="20" fillId="0" borderId="11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wrapText="1"/>
    </xf>
    <xf numFmtId="168" fontId="17" fillId="4" borderId="20" xfId="2" applyNumberFormat="1" applyFont="1" applyFill="1" applyBorder="1" applyAlignment="1">
      <alignment vertical="center"/>
    </xf>
    <xf numFmtId="168" fontId="20" fillId="0" borderId="20" xfId="2" applyNumberFormat="1" applyFont="1" applyBorder="1" applyAlignment="1">
      <alignment vertical="center"/>
    </xf>
    <xf numFmtId="0" fontId="20" fillId="0" borderId="20" xfId="2" applyFont="1" applyBorder="1"/>
    <xf numFmtId="168" fontId="20" fillId="0" borderId="20" xfId="2" quotePrefix="1" applyNumberFormat="1" applyFont="1" applyBorder="1" applyAlignment="1">
      <alignment horizontal="left" vertical="center"/>
    </xf>
    <xf numFmtId="167" fontId="7" fillId="0" borderId="5" xfId="2" applyNumberFormat="1" applyFont="1" applyBorder="1" applyAlignment="1">
      <alignment horizontal="center" vertical="center" wrapText="1"/>
    </xf>
    <xf numFmtId="0" fontId="7" fillId="0" borderId="23" xfId="4" applyFont="1" applyBorder="1" applyAlignment="1">
      <alignment horizontal="center" wrapText="1"/>
    </xf>
    <xf numFmtId="0" fontId="17" fillId="4" borderId="40" xfId="4" applyFont="1" applyFill="1" applyBorder="1" applyAlignment="1">
      <alignment vertical="center"/>
    </xf>
    <xf numFmtId="0" fontId="1" fillId="0" borderId="20" xfId="4" applyFont="1" applyBorder="1" applyAlignment="1">
      <alignment horizontal="left" vertical="center" indent="2"/>
    </xf>
    <xf numFmtId="0" fontId="20" fillId="0" borderId="20" xfId="4" applyFont="1" applyBorder="1" applyAlignment="1">
      <alignment horizontal="left" vertical="center" indent="2"/>
    </xf>
    <xf numFmtId="0" fontId="17" fillId="0" borderId="40" xfId="4" applyFont="1" applyBorder="1" applyAlignment="1">
      <alignment vertical="center"/>
    </xf>
    <xf numFmtId="164" fontId="20" fillId="0" borderId="0" xfId="4" applyNumberFormat="1" applyFont="1" applyBorder="1" applyAlignment="1">
      <alignment horizontal="right"/>
    </xf>
    <xf numFmtId="0" fontId="7" fillId="0" borderId="20" xfId="2" applyFont="1" applyBorder="1" applyAlignment="1">
      <alignment horizontal="center" wrapText="1"/>
    </xf>
    <xf numFmtId="168" fontId="17" fillId="4" borderId="41" xfId="2" applyNumberFormat="1" applyFont="1" applyFill="1" applyBorder="1" applyAlignment="1">
      <alignment vertical="center"/>
    </xf>
    <xf numFmtId="0" fontId="7" fillId="0" borderId="23" xfId="2" applyFont="1" applyBorder="1" applyAlignment="1">
      <alignment horizontal="center"/>
    </xf>
    <xf numFmtId="0" fontId="7" fillId="0" borderId="23" xfId="2" applyFont="1" applyBorder="1" applyAlignment="1">
      <alignment horizontal="center" wrapText="1"/>
    </xf>
    <xf numFmtId="164" fontId="17" fillId="4" borderId="14" xfId="4" applyNumberFormat="1" applyFont="1" applyFill="1" applyBorder="1" applyAlignment="1">
      <alignment horizontal="right"/>
    </xf>
    <xf numFmtId="0" fontId="7" fillId="0" borderId="42" xfId="2" applyFont="1" applyBorder="1" applyAlignment="1">
      <alignment horizontal="center" wrapText="1"/>
    </xf>
    <xf numFmtId="168" fontId="17" fillId="4" borderId="43" xfId="2" applyNumberFormat="1" applyFont="1" applyFill="1" applyBorder="1" applyAlignment="1">
      <alignment vertical="center"/>
    </xf>
    <xf numFmtId="168" fontId="20" fillId="0" borderId="43" xfId="2" applyNumberFormat="1" applyFont="1" applyBorder="1" applyAlignment="1">
      <alignment vertical="center"/>
    </xf>
    <xf numFmtId="0" fontId="20" fillId="0" borderId="43" xfId="2" applyFont="1" applyBorder="1"/>
    <xf numFmtId="168" fontId="20" fillId="0" borderId="43" xfId="2" quotePrefix="1" applyNumberFormat="1" applyFont="1" applyBorder="1" applyAlignment="1">
      <alignment horizontal="left" vertical="center"/>
    </xf>
    <xf numFmtId="167" fontId="7" fillId="0" borderId="44" xfId="2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vertical="center"/>
    </xf>
    <xf numFmtId="0" fontId="20" fillId="0" borderId="20" xfId="4" applyFont="1" applyBorder="1" applyAlignment="1">
      <alignment vertical="center"/>
    </xf>
    <xf numFmtId="166" fontId="20" fillId="0" borderId="23" xfId="2" applyNumberFormat="1" applyFont="1" applyBorder="1" applyAlignment="1">
      <alignment horizontal="left" vertical="center"/>
    </xf>
    <xf numFmtId="173" fontId="17" fillId="0" borderId="16" xfId="2" applyNumberFormat="1" applyFont="1" applyBorder="1" applyAlignment="1">
      <alignment horizontal="right" vertical="center"/>
    </xf>
    <xf numFmtId="173" fontId="20" fillId="0" borderId="16" xfId="2" applyNumberFormat="1" applyFont="1" applyBorder="1" applyAlignment="1">
      <alignment horizontal="right" vertical="center"/>
    </xf>
    <xf numFmtId="173" fontId="21" fillId="3" borderId="8" xfId="2" applyNumberFormat="1" applyFont="1" applyFill="1" applyBorder="1" applyAlignment="1">
      <alignment horizontal="right" vertical="center"/>
    </xf>
    <xf numFmtId="173" fontId="26" fillId="7" borderId="8" xfId="2" applyNumberFormat="1" applyFont="1" applyFill="1" applyBorder="1" applyAlignment="1">
      <alignment horizontal="right" vertical="center"/>
    </xf>
    <xf numFmtId="173" fontId="20" fillId="0" borderId="11" xfId="2" applyNumberFormat="1" applyFont="1" applyBorder="1" applyAlignment="1">
      <alignment horizontal="right" vertical="center"/>
    </xf>
    <xf numFmtId="173" fontId="21" fillId="0" borderId="17" xfId="2" applyNumberFormat="1" applyFont="1" applyBorder="1" applyAlignment="1">
      <alignment horizontal="right" vertical="center"/>
    </xf>
    <xf numFmtId="172" fontId="20" fillId="0" borderId="17" xfId="2" applyNumberFormat="1" applyFont="1" applyBorder="1" applyAlignment="1">
      <alignment horizontal="right" vertical="center"/>
    </xf>
    <xf numFmtId="173" fontId="21" fillId="3" borderId="18" xfId="2" applyNumberFormat="1" applyFont="1" applyFill="1" applyBorder="1" applyAlignment="1">
      <alignment horizontal="right" vertical="center"/>
    </xf>
    <xf numFmtId="173" fontId="26" fillId="0" borderId="17" xfId="2" applyNumberFormat="1" applyFont="1" applyBorder="1" applyAlignment="1">
      <alignment horizontal="right" vertical="center"/>
    </xf>
    <xf numFmtId="173" fontId="26" fillId="7" borderId="18" xfId="2" applyNumberFormat="1" applyFont="1" applyFill="1" applyBorder="1" applyAlignment="1">
      <alignment horizontal="right" vertical="center"/>
    </xf>
    <xf numFmtId="173" fontId="21" fillId="0" borderId="16" xfId="2" applyNumberFormat="1" applyFont="1" applyBorder="1" applyAlignment="1">
      <alignment horizontal="right" vertical="center"/>
    </xf>
    <xf numFmtId="173" fontId="26" fillId="0" borderId="16" xfId="2" applyNumberFormat="1" applyFont="1" applyBorder="1" applyAlignment="1">
      <alignment horizontal="right" vertical="center"/>
    </xf>
    <xf numFmtId="172" fontId="26" fillId="0" borderId="0" xfId="2" applyNumberFormat="1" applyFont="1" applyAlignment="1">
      <alignment horizontal="right" vertical="center"/>
    </xf>
    <xf numFmtId="172" fontId="26" fillId="0" borderId="17" xfId="2" applyNumberFormat="1" applyFont="1" applyBorder="1" applyAlignment="1">
      <alignment horizontal="right" vertical="center"/>
    </xf>
    <xf numFmtId="173" fontId="26" fillId="0" borderId="11" xfId="2" applyNumberFormat="1" applyFont="1" applyBorder="1" applyAlignment="1">
      <alignment horizontal="right" vertical="center"/>
    </xf>
    <xf numFmtId="172" fontId="26" fillId="0" borderId="4" xfId="2" applyNumberFormat="1" applyFont="1" applyBorder="1" applyAlignment="1">
      <alignment horizontal="right" vertical="center"/>
    </xf>
    <xf numFmtId="172" fontId="26" fillId="0" borderId="12" xfId="2" applyNumberFormat="1" applyFont="1" applyBorder="1" applyAlignment="1">
      <alignment horizontal="right" vertical="center"/>
    </xf>
    <xf numFmtId="172" fontId="21" fillId="0" borderId="0" xfId="2" applyNumberFormat="1" applyFont="1" applyAlignment="1">
      <alignment horizontal="right" vertical="center"/>
    </xf>
    <xf numFmtId="172" fontId="21" fillId="0" borderId="17" xfId="2" applyNumberFormat="1" applyFont="1" applyBorder="1" applyAlignment="1">
      <alignment horizontal="right" vertical="center"/>
    </xf>
    <xf numFmtId="0" fontId="17" fillId="0" borderId="20" xfId="2" applyFont="1" applyBorder="1" applyAlignment="1">
      <alignment horizontal="left" vertical="center" indent="2"/>
    </xf>
    <xf numFmtId="0" fontId="20" fillId="0" borderId="20" xfId="2" applyFont="1" applyBorder="1" applyAlignment="1">
      <alignment horizontal="left" vertical="center" indent="2"/>
    </xf>
    <xf numFmtId="0" fontId="17" fillId="0" borderId="41" xfId="2" applyFont="1" applyBorder="1" applyAlignment="1">
      <alignment vertical="center"/>
    </xf>
    <xf numFmtId="0" fontId="17" fillId="7" borderId="41" xfId="2" applyFont="1" applyFill="1" applyBorder="1" applyAlignment="1">
      <alignment horizontal="left" vertical="center"/>
    </xf>
    <xf numFmtId="0" fontId="20" fillId="0" borderId="23" xfId="2" applyFont="1" applyBorder="1" applyAlignment="1">
      <alignment horizontal="left" vertical="center" indent="2"/>
    </xf>
    <xf numFmtId="173" fontId="17" fillId="0" borderId="0" xfId="2" applyNumberFormat="1" applyFont="1" applyBorder="1" applyAlignment="1">
      <alignment horizontal="right" vertical="center"/>
    </xf>
    <xf numFmtId="173" fontId="20" fillId="0" borderId="0" xfId="2" applyNumberFormat="1" applyFont="1" applyBorder="1" applyAlignment="1">
      <alignment horizontal="right" vertical="center"/>
    </xf>
    <xf numFmtId="0" fontId="62" fillId="0" borderId="4" xfId="1" applyFont="1" applyBorder="1" applyAlignment="1">
      <alignment horizontal="center" wrapText="1"/>
    </xf>
    <xf numFmtId="0" fontId="62" fillId="0" borderId="11" xfId="1" applyFont="1" applyBorder="1" applyAlignment="1">
      <alignment horizontal="center" wrapText="1"/>
    </xf>
    <xf numFmtId="164" fontId="20" fillId="0" borderId="12" xfId="2" applyNumberFormat="1" applyFont="1" applyBorder="1" applyAlignment="1">
      <alignment horizontal="right" vertical="center"/>
    </xf>
    <xf numFmtId="167" fontId="7" fillId="0" borderId="8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64" fontId="17" fillId="4" borderId="18" xfId="2" applyNumberFormat="1" applyFont="1" applyFill="1" applyBorder="1" applyAlignment="1">
      <alignment horizontal="right" vertical="center"/>
    </xf>
    <xf numFmtId="167" fontId="7" fillId="0" borderId="3" xfId="2" applyNumberFormat="1" applyFont="1" applyBorder="1" applyAlignment="1">
      <alignment horizontal="center" vertical="center" wrapText="1"/>
    </xf>
    <xf numFmtId="164" fontId="17" fillId="4" borderId="22" xfId="4" applyNumberFormat="1" applyFont="1" applyFill="1" applyBorder="1" applyAlignment="1">
      <alignment horizontal="right"/>
    </xf>
    <xf numFmtId="164" fontId="20" fillId="0" borderId="17" xfId="4" applyNumberFormat="1" applyFont="1" applyBorder="1" applyAlignment="1">
      <alignment horizontal="right"/>
    </xf>
    <xf numFmtId="164" fontId="17" fillId="0" borderId="22" xfId="4" applyNumberFormat="1" applyFont="1" applyBorder="1" applyAlignment="1">
      <alignment horizontal="right"/>
    </xf>
    <xf numFmtId="164" fontId="20" fillId="0" borderId="4" xfId="4" applyNumberFormat="1" applyFont="1" applyBorder="1" applyAlignment="1">
      <alignment horizontal="right"/>
    </xf>
    <xf numFmtId="164" fontId="20" fillId="0" borderId="12" xfId="4" applyNumberFormat="1" applyFont="1" applyBorder="1" applyAlignment="1">
      <alignment horizontal="right"/>
    </xf>
    <xf numFmtId="164" fontId="7" fillId="0" borderId="19" xfId="2" applyNumberFormat="1" applyFont="1" applyBorder="1" applyAlignment="1">
      <alignment horizontal="center" vertical="center" wrapText="1"/>
    </xf>
    <xf numFmtId="164" fontId="19" fillId="5" borderId="20" xfId="2" quotePrefix="1" applyNumberFormat="1" applyFont="1" applyFill="1" applyBorder="1" applyAlignment="1">
      <alignment horizontal="right" vertical="center"/>
    </xf>
    <xf numFmtId="164" fontId="20" fillId="0" borderId="20" xfId="2" applyNumberFormat="1" applyFont="1" applyBorder="1" applyAlignment="1">
      <alignment horizontal="right" vertical="center"/>
    </xf>
    <xf numFmtId="0" fontId="17" fillId="4" borderId="17" xfId="2" applyFont="1" applyFill="1" applyBorder="1" applyAlignment="1">
      <alignment vertical="center"/>
    </xf>
    <xf numFmtId="0" fontId="20" fillId="0" borderId="17" xfId="2" applyFont="1" applyBorder="1" applyAlignment="1">
      <alignment vertical="center"/>
    </xf>
    <xf numFmtId="0" fontId="20" fillId="0" borderId="17" xfId="2" applyFont="1" applyBorder="1" applyAlignment="1">
      <alignment horizontal="left" vertical="center"/>
    </xf>
    <xf numFmtId="0" fontId="20" fillId="0" borderId="17" xfId="2" applyNumberFormat="1" applyFont="1" applyFill="1" applyBorder="1" applyAlignment="1">
      <alignment horizontal="left" vertical="center"/>
    </xf>
    <xf numFmtId="0" fontId="20" fillId="0" borderId="17" xfId="2" quotePrefix="1" applyFont="1" applyBorder="1" applyAlignment="1">
      <alignment horizontal="left" vertical="center"/>
    </xf>
    <xf numFmtId="164" fontId="20" fillId="0" borderId="41" xfId="2" applyNumberFormat="1" applyFont="1" applyBorder="1" applyAlignment="1">
      <alignment horizontal="right" vertical="center"/>
    </xf>
    <xf numFmtId="0" fontId="17" fillId="0" borderId="19" xfId="2" applyFont="1" applyBorder="1" applyAlignment="1">
      <alignment horizontal="center" wrapText="1"/>
    </xf>
    <xf numFmtId="164" fontId="20" fillId="0" borderId="20" xfId="8" applyNumberFormat="1" applyFont="1" applyBorder="1" applyAlignment="1">
      <alignment horizontal="right"/>
    </xf>
    <xf numFmtId="0" fontId="20" fillId="0" borderId="20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25" fillId="0" borderId="0" xfId="4" applyFont="1" applyBorder="1" applyAlignment="1">
      <alignment vertical="top"/>
    </xf>
    <xf numFmtId="0" fontId="10" fillId="0" borderId="0" xfId="2" applyFont="1" applyBorder="1"/>
    <xf numFmtId="166" fontId="7" fillId="0" borderId="12" xfId="4" applyNumberFormat="1" applyFont="1" applyBorder="1" applyAlignment="1">
      <alignment horizontal="center" wrapText="1"/>
    </xf>
    <xf numFmtId="0" fontId="7" fillId="0" borderId="17" xfId="2" applyFont="1" applyBorder="1" applyAlignment="1">
      <alignment horizontal="center" wrapText="1"/>
    </xf>
    <xf numFmtId="168" fontId="17" fillId="4" borderId="18" xfId="2" applyNumberFormat="1" applyFont="1" applyFill="1" applyBorder="1" applyAlignment="1">
      <alignment vertical="center"/>
    </xf>
    <xf numFmtId="0" fontId="7" fillId="0" borderId="17" xfId="2" applyFont="1" applyBorder="1" applyAlignment="1">
      <alignment horizontal="center" vertical="center" wrapText="1"/>
    </xf>
    <xf numFmtId="167" fontId="7" fillId="0" borderId="12" xfId="2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left"/>
    </xf>
    <xf numFmtId="0" fontId="17" fillId="0" borderId="23" xfId="2" applyFont="1" applyBorder="1" applyAlignment="1">
      <alignment horizontal="center" vertical="center" wrapText="1"/>
    </xf>
    <xf numFmtId="168" fontId="20" fillId="0" borderId="20" xfId="2" applyNumberFormat="1" applyFont="1" applyBorder="1" applyAlignment="1">
      <alignment horizontal="left" vertical="center"/>
    </xf>
    <xf numFmtId="168" fontId="20" fillId="0" borderId="23" xfId="2" applyNumberFormat="1" applyFont="1" applyBorder="1" applyAlignment="1">
      <alignment horizontal="left" vertical="center"/>
    </xf>
    <xf numFmtId="0" fontId="17" fillId="0" borderId="20" xfId="2" applyFont="1" applyBorder="1" applyAlignment="1">
      <alignment horizontal="left" vertical="center" wrapText="1"/>
    </xf>
    <xf numFmtId="0" fontId="26" fillId="0" borderId="20" xfId="2" quotePrefix="1" applyFont="1" applyBorder="1" applyAlignment="1">
      <alignment horizontal="left" vertical="center" indent="2"/>
    </xf>
    <xf numFmtId="0" fontId="17" fillId="0" borderId="41" xfId="2" applyFont="1" applyBorder="1" applyAlignment="1">
      <alignment horizontal="left" vertical="center" wrapText="1"/>
    </xf>
    <xf numFmtId="0" fontId="23" fillId="0" borderId="20" xfId="2" quotePrefix="1" applyFont="1" applyBorder="1" applyAlignment="1">
      <alignment horizontal="left" vertical="center" indent="2"/>
    </xf>
    <xf numFmtId="0" fontId="17" fillId="0" borderId="45" xfId="2" applyFont="1" applyBorder="1" applyAlignment="1">
      <alignment horizontal="left" vertical="center"/>
    </xf>
    <xf numFmtId="0" fontId="20" fillId="0" borderId="20" xfId="2" quotePrefix="1" applyFont="1" applyBorder="1" applyAlignment="1">
      <alignment horizontal="left" vertical="center" indent="2"/>
    </xf>
    <xf numFmtId="0" fontId="20" fillId="9" borderId="16" xfId="4" applyFont="1" applyFill="1" applyBorder="1" applyAlignment="1">
      <alignment vertical="center"/>
    </xf>
    <xf numFmtId="164" fontId="20" fillId="9" borderId="16" xfId="4" applyNumberFormat="1" applyFont="1" applyFill="1" applyBorder="1" applyAlignment="1">
      <alignment horizontal="right"/>
    </xf>
    <xf numFmtId="166" fontId="20" fillId="9" borderId="20" xfId="2" applyNumberFormat="1" applyFont="1" applyFill="1" applyBorder="1" applyAlignment="1">
      <alignment horizontal="right" vertical="center"/>
    </xf>
    <xf numFmtId="164" fontId="20" fillId="9" borderId="20" xfId="4" applyNumberFormat="1" applyFont="1" applyFill="1" applyBorder="1" applyAlignment="1">
      <alignment horizontal="right"/>
    </xf>
    <xf numFmtId="166" fontId="20" fillId="9" borderId="17" xfId="2" applyNumberFormat="1" applyFont="1" applyFill="1" applyBorder="1" applyAlignment="1">
      <alignment horizontal="right" vertical="center"/>
    </xf>
    <xf numFmtId="167" fontId="58" fillId="0" borderId="19" xfId="2" applyNumberFormat="1" applyFont="1" applyBorder="1" applyAlignment="1">
      <alignment horizontal="center" vertical="center" wrapText="1"/>
    </xf>
    <xf numFmtId="164" fontId="59" fillId="8" borderId="20" xfId="2" applyNumberFormat="1" applyFont="1" applyFill="1" applyBorder="1" applyAlignment="1">
      <alignment horizontal="right" vertical="center"/>
    </xf>
    <xf numFmtId="164" fontId="40" fillId="0" borderId="20" xfId="4" applyNumberFormat="1" applyFont="1" applyBorder="1" applyAlignment="1">
      <alignment horizontal="right"/>
    </xf>
    <xf numFmtId="3" fontId="20" fillId="2" borderId="20" xfId="2" applyNumberFormat="1" applyFont="1" applyFill="1" applyBorder="1" applyAlignment="1">
      <alignment horizontal="right" vertical="center"/>
    </xf>
    <xf numFmtId="0" fontId="20" fillId="9" borderId="20" xfId="4" applyFont="1" applyFill="1" applyBorder="1" applyAlignment="1">
      <alignment vertical="center"/>
    </xf>
    <xf numFmtId="3" fontId="20" fillId="2" borderId="23" xfId="2" applyNumberFormat="1" applyFont="1" applyFill="1" applyBorder="1" applyAlignment="1">
      <alignment horizontal="right" vertical="center"/>
    </xf>
    <xf numFmtId="0" fontId="7" fillId="0" borderId="41" xfId="2" applyFont="1" applyBorder="1" applyAlignment="1">
      <alignment horizontal="center" vertical="center" wrapText="1"/>
    </xf>
    <xf numFmtId="166" fontId="17" fillId="4" borderId="47" xfId="2" applyNumberFormat="1" applyFont="1" applyFill="1" applyBorder="1" applyAlignment="1">
      <alignment horizontal="left" vertical="center"/>
    </xf>
    <xf numFmtId="164" fontId="17" fillId="4" borderId="47" xfId="2" applyNumberFormat="1" applyFont="1" applyFill="1" applyBorder="1" applyAlignment="1">
      <alignment horizontal="right" vertical="center"/>
    </xf>
    <xf numFmtId="166" fontId="17" fillId="4" borderId="48" xfId="2" applyNumberFormat="1" applyFont="1" applyFill="1" applyBorder="1" applyAlignment="1">
      <alignment horizontal="right" vertical="center"/>
    </xf>
    <xf numFmtId="164" fontId="17" fillId="4" borderId="48" xfId="2" applyNumberFormat="1" applyFont="1" applyFill="1" applyBorder="1" applyAlignment="1">
      <alignment horizontal="right" vertical="center"/>
    </xf>
    <xf numFmtId="166" fontId="17" fillId="4" borderId="49" xfId="2" applyNumberFormat="1" applyFont="1" applyFill="1" applyBorder="1" applyAlignment="1">
      <alignment horizontal="right" vertical="center"/>
    </xf>
    <xf numFmtId="166" fontId="17" fillId="4" borderId="48" xfId="2" applyNumberFormat="1" applyFont="1" applyFill="1" applyBorder="1" applyAlignment="1">
      <alignment horizontal="left" vertical="center"/>
    </xf>
    <xf numFmtId="0" fontId="17" fillId="6" borderId="48" xfId="2" applyFont="1" applyFill="1" applyBorder="1" applyAlignment="1">
      <alignment vertical="center"/>
    </xf>
    <xf numFmtId="173" fontId="46" fillId="6" borderId="46" xfId="2" applyNumberFormat="1" applyFont="1" applyFill="1" applyBorder="1" applyAlignment="1">
      <alignment horizontal="right" vertical="center"/>
    </xf>
    <xf numFmtId="173" fontId="46" fillId="6" borderId="47" xfId="2" applyNumberFormat="1" applyFont="1" applyFill="1" applyBorder="1" applyAlignment="1">
      <alignment horizontal="right" vertical="center"/>
    </xf>
    <xf numFmtId="173" fontId="46" fillId="4" borderId="49" xfId="2" applyNumberFormat="1" applyFont="1" applyFill="1" applyBorder="1" applyAlignment="1">
      <alignment horizontal="right" vertical="center"/>
    </xf>
    <xf numFmtId="0" fontId="58" fillId="0" borderId="19" xfId="2" applyFont="1" applyBorder="1" applyAlignment="1">
      <alignment horizontal="center" vertical="center" wrapText="1"/>
    </xf>
    <xf numFmtId="166" fontId="59" fillId="8" borderId="20" xfId="2" applyNumberFormat="1" applyFont="1" applyFill="1" applyBorder="1" applyAlignment="1">
      <alignment horizontal="right" vertical="center"/>
    </xf>
    <xf numFmtId="166" fontId="40" fillId="0" borderId="20" xfId="2" applyNumberFormat="1" applyFont="1" applyBorder="1" applyAlignment="1">
      <alignment horizontal="right" vertical="center"/>
    </xf>
    <xf numFmtId="166" fontId="20" fillId="2" borderId="20" xfId="2" applyNumberFormat="1" applyFont="1" applyFill="1" applyBorder="1" applyAlignment="1">
      <alignment horizontal="right" vertical="center"/>
    </xf>
    <xf numFmtId="166" fontId="20" fillId="2" borderId="23" xfId="2" applyNumberFormat="1" applyFont="1" applyFill="1" applyBorder="1" applyAlignment="1">
      <alignment horizontal="right" vertical="center"/>
    </xf>
    <xf numFmtId="166" fontId="59" fillId="8" borderId="20" xfId="2" applyNumberFormat="1" applyFont="1" applyFill="1" applyBorder="1" applyAlignment="1">
      <alignment horizontal="left" vertical="center"/>
    </xf>
    <xf numFmtId="0" fontId="60" fillId="0" borderId="20" xfId="4" applyFont="1" applyBorder="1" applyAlignment="1">
      <alignment vertical="center"/>
    </xf>
    <xf numFmtId="166" fontId="20" fillId="2" borderId="20" xfId="2" applyNumberFormat="1" applyFont="1" applyFill="1" applyBorder="1" applyAlignment="1">
      <alignment horizontal="left" vertical="center"/>
    </xf>
    <xf numFmtId="0" fontId="40" fillId="0" borderId="20" xfId="4" applyFont="1" applyBorder="1" applyAlignment="1">
      <alignment vertical="center"/>
    </xf>
    <xf numFmtId="166" fontId="20" fillId="2" borderId="23" xfId="2" applyNumberFormat="1" applyFont="1" applyFill="1" applyBorder="1" applyAlignment="1">
      <alignment horizontal="left" vertical="center"/>
    </xf>
    <xf numFmtId="0" fontId="17" fillId="0" borderId="2" xfId="2" applyFont="1" applyBorder="1" applyAlignment="1">
      <alignment horizontal="center" vertical="top" wrapText="1"/>
    </xf>
    <xf numFmtId="0" fontId="17" fillId="0" borderId="3" xfId="2" applyFont="1" applyBorder="1" applyAlignment="1">
      <alignment horizontal="center" vertical="top" wrapText="1"/>
    </xf>
    <xf numFmtId="174" fontId="20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Alignment="1">
      <alignment horizontal="left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48" fillId="0" borderId="0" xfId="2" applyFont="1" applyBorder="1"/>
    <xf numFmtId="0" fontId="7" fillId="0" borderId="50" xfId="2" applyFont="1" applyBorder="1" applyAlignment="1">
      <alignment horizontal="center" vertical="center" wrapText="1"/>
    </xf>
    <xf numFmtId="166" fontId="17" fillId="4" borderId="26" xfId="2" applyNumberFormat="1" applyFont="1" applyFill="1" applyBorder="1" applyAlignment="1">
      <alignment horizontal="left" vertical="center"/>
    </xf>
    <xf numFmtId="0" fontId="17" fillId="0" borderId="27" xfId="2" applyFont="1" applyBorder="1" applyAlignment="1">
      <alignment horizontal="center" vertical="center" wrapText="1"/>
    </xf>
    <xf numFmtId="168" fontId="17" fillId="4" borderId="26" xfId="2" applyNumberFormat="1" applyFont="1" applyFill="1" applyBorder="1" applyAlignment="1">
      <alignment vertical="center"/>
    </xf>
    <xf numFmtId="168" fontId="20" fillId="0" borderId="26" xfId="2" applyNumberFormat="1" applyFont="1" applyBorder="1" applyAlignment="1">
      <alignment vertical="center"/>
    </xf>
    <xf numFmtId="0" fontId="20" fillId="0" borderId="26" xfId="2" applyFont="1" applyBorder="1" applyAlignment="1">
      <alignment vertical="center"/>
    </xf>
    <xf numFmtId="168" fontId="20" fillId="0" borderId="26" xfId="2" quotePrefix="1" applyNumberFormat="1" applyFont="1" applyBorder="1" applyAlignment="1">
      <alignment horizontal="left" vertical="center"/>
    </xf>
    <xf numFmtId="167" fontId="17" fillId="0" borderId="23" xfId="2" applyNumberFormat="1" applyFont="1" applyBorder="1" applyAlignment="1">
      <alignment horizontal="center" vertical="center" wrapText="1"/>
    </xf>
    <xf numFmtId="169" fontId="17" fillId="4" borderId="20" xfId="2" applyNumberFormat="1" applyFont="1" applyFill="1" applyBorder="1" applyAlignment="1">
      <alignment horizontal="right" vertical="center"/>
    </xf>
    <xf numFmtId="169" fontId="20" fillId="0" borderId="20" xfId="2" applyNumberFormat="1" applyFont="1" applyBorder="1" applyAlignment="1">
      <alignment horizontal="right" vertical="center"/>
    </xf>
    <xf numFmtId="169" fontId="17" fillId="4" borderId="0" xfId="2" applyNumberFormat="1" applyFont="1" applyFill="1" applyBorder="1" applyAlignment="1">
      <alignment horizontal="right" vertical="center"/>
    </xf>
    <xf numFmtId="169" fontId="20" fillId="0" borderId="0" xfId="2" applyNumberFormat="1" applyFont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64" fillId="0" borderId="0" xfId="4" applyFont="1" applyAlignment="1">
      <alignment vertical="top"/>
    </xf>
    <xf numFmtId="0" fontId="64" fillId="0" borderId="0" xfId="4" applyFont="1" applyAlignment="1">
      <alignment horizontal="left" vertical="top"/>
    </xf>
    <xf numFmtId="0" fontId="15" fillId="0" borderId="0" xfId="8" applyFont="1" applyAlignment="1">
      <alignment vertical="top"/>
    </xf>
    <xf numFmtId="0" fontId="7" fillId="0" borderId="51" xfId="2" applyFont="1" applyBorder="1" applyAlignment="1">
      <alignment horizontal="center" vertical="center" wrapText="1"/>
    </xf>
    <xf numFmtId="166" fontId="17" fillId="4" borderId="52" xfId="2" applyNumberFormat="1" applyFont="1" applyFill="1" applyBorder="1" applyAlignment="1">
      <alignment horizontal="left" vertical="center"/>
    </xf>
    <xf numFmtId="0" fontId="1" fillId="0" borderId="52" xfId="8" applyFont="1" applyBorder="1" applyAlignment="1">
      <alignment vertical="center"/>
    </xf>
    <xf numFmtId="0" fontId="20" fillId="0" borderId="52" xfId="8" applyFont="1" applyBorder="1" applyAlignment="1">
      <alignment vertical="center"/>
    </xf>
    <xf numFmtId="166" fontId="20" fillId="0" borderId="53" xfId="2" applyNumberFormat="1" applyFont="1" applyBorder="1" applyAlignment="1">
      <alignment horizontal="left" vertical="center"/>
    </xf>
    <xf numFmtId="0" fontId="1" fillId="0" borderId="52" xfId="4" applyFont="1" applyBorder="1" applyAlignment="1">
      <alignment vertical="center"/>
    </xf>
    <xf numFmtId="0" fontId="20" fillId="0" borderId="52" xfId="4" applyFont="1" applyBorder="1" applyAlignment="1">
      <alignment vertical="center"/>
    </xf>
    <xf numFmtId="166" fontId="17" fillId="4" borderId="20" xfId="2" applyNumberFormat="1" applyFont="1" applyFill="1" applyBorder="1" applyAlignment="1">
      <alignment horizontal="left" vertical="center"/>
    </xf>
    <xf numFmtId="0" fontId="17" fillId="4" borderId="54" xfId="4" applyFont="1" applyFill="1" applyBorder="1" applyAlignment="1">
      <alignment vertical="center"/>
    </xf>
    <xf numFmtId="0" fontId="17" fillId="0" borderId="54" xfId="4" applyFont="1" applyBorder="1" applyAlignment="1">
      <alignment vertical="center"/>
    </xf>
    <xf numFmtId="164" fontId="17" fillId="4" borderId="10" xfId="4" applyNumberFormat="1" applyFont="1" applyFill="1" applyBorder="1" applyAlignment="1">
      <alignment horizontal="right"/>
    </xf>
    <xf numFmtId="164" fontId="17" fillId="0" borderId="10" xfId="4" applyNumberFormat="1" applyFont="1" applyBorder="1" applyAlignment="1">
      <alignment horizontal="right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10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scheme val="minor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alignment horizontal="general" vertical="center" textRotation="0" wrapText="0" indent="0" justifyLastLine="0" shrinkToFit="0" readingOrder="0"/>
      <border diagonalUp="0" diagonalDown="0"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9" formatCode="#,##0&quot; &quot;;;&quot;- 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5" formatCode="@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5" formatCode="@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1046"/>
    </tableStyle>
    <tableStyle name="STD 5-yr" pivot="0" count="2" xr9:uid="{5A9C88C0-BE5A-4659-8C89-BC7E7B922230}">
      <tableStyleElement type="firstRowStripe" dxfId="1045"/>
      <tableStyleElement type="secondRowStripe" dxfId="10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.xml"/><Relationship Id="rId95" Type="http://schemas.openxmlformats.org/officeDocument/2006/relationships/customXml" Target="../customXml/item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9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D_YTD\Annual%20Report%20Tables%20&amp;%20Graphs\2021\CHHS%20Scored\CT%20Tables%20with%20suppre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header formulas"/>
      <sheetName val="CT-1 (5yr-County+Rank)"/>
      <sheetName val="CT-2 (Gender)"/>
      <sheetName val="CT-3 (ARS)"/>
      <sheetName val="CT-4 (5yr-Female)"/>
      <sheetName val="CT-5 (5yr-Male)"/>
      <sheetName val="CT-6 (5yr-AgeGroup)"/>
      <sheetName val="CT-7 (5yr-RaceEth)"/>
      <sheetName val="CT-8 (5yr-Female15-24)"/>
      <sheetName val="CT-9 (5yr-Male15-24)"/>
      <sheetName val="CT-10 (5yr-Female15-44)"/>
      <sheetName val="CT-11 (5yr-Male15-44)"/>
      <sheetName val="CT-12 (Gender Identity)"/>
      <sheetName val="LHJOnly-5yr-County+Rank"/>
      <sheetName val="LHJOnly-Gender"/>
      <sheetName val="LHJOnly-ARS"/>
      <sheetName val="LHJOnly-5yr-Female+Rank"/>
      <sheetName val="LHJOnly-5yr-Male+Rank"/>
      <sheetName val="LHJOnly-5yr-AgeGroup"/>
      <sheetName val="LHJOnly-5yr-RaceEth"/>
      <sheetName val="LHJOnly-5yr-Female15-19+Rank"/>
      <sheetName val="LHJOnly-5yr-Male15-19+Rank"/>
      <sheetName val="LHJOnly-5yr-Female15-24+Rank"/>
      <sheetName val="LHJOnly-5yr-Male15-24+Rank"/>
      <sheetName val="LHJOnly-5yr-Female15-44+Rank"/>
      <sheetName val="LHJOnly-5yr-Male15-44+Rank"/>
      <sheetName val="Raw_LHJ"/>
      <sheetName val="Raw_ARS_NewV1"/>
      <sheetName val="Raw_ARS_NewV2"/>
      <sheetName val="Raw_Gender"/>
      <sheetName val="Raw_F_1519"/>
      <sheetName val="Raw_M_1519"/>
      <sheetName val="Raw_F_1524"/>
      <sheetName val="Raw_M_1524"/>
      <sheetName val="Raw_F_1544"/>
      <sheetName val="Raw_M_1544"/>
      <sheetName val="Raw_AgeSex_10Yr"/>
      <sheetName val="Raw_RaceSex_10Yr"/>
      <sheetName val="Raw_CT_GI"/>
    </sheetNames>
    <sheetDataSet>
      <sheetData sheetId="0">
        <row r="9">
          <cell r="C9" t="str">
            <v>2017
Cases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9A2DCC-E715-4101-B947-D094DED895CA}" name="AllSTDs" displayName="AllSTDs" ref="A4:O113" totalsRowShown="0" headerRowDxfId="1043" dataDxfId="1041" headerRowBorderDxfId="1042" tableBorderDxfId="1040" headerRowCellStyle="Normal 3" dataCellStyle="Normal 3">
  <autoFilter ref="A4:O11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9CD03537-6C6B-49EF-9CB0-CC01805E8635}" name="YEAR" dataDxfId="1039" dataCellStyle="Normal 3"/>
    <tableColumn id="2" xr3:uid="{BAE2223B-E558-4129-AED3-39C42282F101}" name="P&amp;S Syphilis Cases" dataDxfId="1038" dataCellStyle="Normal 3"/>
    <tableColumn id="3" xr3:uid="{ABEABF57-D1AD-4730-9DAA-CEB4A8951630}" name="P&amp;S Syphilis Rate" dataDxfId="1037" dataCellStyle="Normal 3"/>
    <tableColumn id="4" xr3:uid="{E64D8EAC-88E4-4837-A901-6FEF16974114}" name="Early non-P&amp;S Syphilis Cases" dataDxfId="1036" dataCellStyle="Normal 3"/>
    <tableColumn id="5" xr3:uid="{440E2F7E-AA20-413D-BDC0-8C8FD908F4AA}" name="Early non-P&amp;S Syphilis Rate" dataDxfId="1035" dataCellStyle="Normal 3"/>
    <tableColumn id="6" xr3:uid="{35FE20D9-9425-4ABB-9EB5-2E799760E15A}" name="Late Syphilis Cases" dataDxfId="1034" dataCellStyle="Normal 3"/>
    <tableColumn id="7" xr3:uid="{46D566DF-8466-4577-BEBA-BC649E4EB674}" name="Late Syphilis Rate" dataDxfId="1033" dataCellStyle="Normal 3"/>
    <tableColumn id="8" xr3:uid="{14CF4117-3276-4886-BCBF-B86C3BF98C86}" name="CS (Age &lt;1 Year) Cases" dataDxfId="1032" dataCellStyle="Normal 3"/>
    <tableColumn id="9" xr3:uid="{DD3219B7-1D71-409F-A1F9-1F6462C43D96}" name="CS (Age &lt;1 Year) CT Rate" dataDxfId="1031" dataCellStyle="Normal 3"/>
    <tableColumn id="10" xr3:uid="{E5F9CAEE-397C-4004-95D7-CF9F5C55E358}" name="Total Syphilis Cases" dataDxfId="1030" dataCellStyle="Normal 3"/>
    <tableColumn id="11" xr3:uid="{3E0F0644-2390-4CC0-87F3-7AE470AE872A}" name="Total Syphilis Rate" dataDxfId="1029" dataCellStyle="Normal 3"/>
    <tableColumn id="12" xr3:uid="{A5376741-B8BE-4801-AE56-F60BE808E7A0}" name="CT Cases" dataDxfId="1028" dataCellStyle="Normal 3"/>
    <tableColumn id="13" xr3:uid="{E3409197-56B9-43E6-A863-01AF49BA8D2F}" name="CT Rate" dataDxfId="1027" dataCellStyle="Normal 3"/>
    <tableColumn id="14" xr3:uid="{D791ABB5-7D91-4A42-AEC7-93820EC90048}" name="GC Cases" dataDxfId="1026" dataCellStyle="Normal 3"/>
    <tableColumn id="15" xr3:uid="{7BC21F0A-D08B-4369-A4C7-7A7DECA2BA8E}" name="GC Rate" dataDxfId="1025" dataCellStyle="Normal 3"/>
  </tableColumns>
  <tableStyleInfo name="STD 5-yr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596684-CE8E-430A-BF1D-56F4DE84FD4F}" name="CT_Males_Ages1524" displayName="CT_Males_Ages1524" ref="A3:L65" totalsRowShown="0" headerRowDxfId="885" dataDxfId="883" headerRowBorderDxfId="884" tableBorderDxfId="882" headerRowCellStyle="Normal 2" dataCellStyle="Normal 2">
  <autoFilter ref="A3:L6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393FF350-C6C3-48C8-AE59-19082783CE59}" name="_x000a_COUNTY" dataDxfId="881" dataCellStyle="Normal 2"/>
    <tableColumn id="2" xr3:uid="{436AF558-CD35-41C5-8141-7753896BF947}" name="2017_x000a_Cases" dataDxfId="880" dataCellStyle="Normal 2"/>
    <tableColumn id="3" xr3:uid="{3A655202-A42C-4BDF-B873-CAEDD8DEAB36}" name="2018_x000a_Cases" dataDxfId="879" dataCellStyle="Normal 2"/>
    <tableColumn id="4" xr3:uid="{030083F3-BD77-4F7C-B549-D88872AE278F}" name="2019_x000a_Cases" dataDxfId="878" dataCellStyle="Normal 2"/>
    <tableColumn id="5" xr3:uid="{16D13DF5-D622-4EBB-A6A6-35884DA608EC}" name="2020_x000a_Cases" dataDxfId="877" dataCellStyle="Normal 2"/>
    <tableColumn id="6" xr3:uid="{2E44CD6D-1834-4D9A-8930-C205534CB0A0}" name="2021_x000a_Cases" dataDxfId="876" dataCellStyle="Normal 2"/>
    <tableColumn id="7" xr3:uid="{16189D15-8E68-4CC5-94DD-4FCA22CF4689}" name="Blank column" dataDxfId="875" dataCellStyle="Normal 2"/>
    <tableColumn id="8" xr3:uid="{B23281EC-24FF-4632-B406-A2CD150C2925}" name="2017_x000a_Rate" dataDxfId="874" dataCellStyle="Normal 2"/>
    <tableColumn id="9" xr3:uid="{DF405525-7427-49FD-A5A8-B8AC92882E62}" name="2018_x000a_Rate" dataDxfId="873" dataCellStyle="Normal 2"/>
    <tableColumn id="10" xr3:uid="{E945C326-3D8F-4B71-83DA-C4F2FC01C858}" name="2019_x000a_Rate" dataDxfId="872" dataCellStyle="Normal 2"/>
    <tableColumn id="11" xr3:uid="{F04EC1B1-52A4-4436-89AE-5366D63F5E73}" name="2020_x000a_Rate" dataDxfId="871" dataCellStyle="Normal 2"/>
    <tableColumn id="12" xr3:uid="{767D6145-8D26-4676-BDA1-EEE2A1CC9E1A}" name="2021_x000a_Rate" dataDxfId="87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6BBF053-2BF4-417F-9B0B-691C467BF6F4}" name="CT_Females_Ages1544" displayName="CT_Females_Ages1544" ref="A3:K65" totalsRowShown="0" headerRowDxfId="869" dataDxfId="867" headerRowBorderDxfId="868" tableBorderDxfId="866" headerRowCellStyle="Normal 2" dataCellStyle="Normal 2">
  <autoFilter ref="A3:K6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EBBC5AC-1DE4-43DC-A4FE-68C6840410A1}" name="_x000a_COUNTY" dataDxfId="865" dataCellStyle="Normal 2"/>
    <tableColumn id="2" xr3:uid="{2B05CF87-80AE-4A1C-BDBA-499B1590D4B8}" name="2017_x000a_Cases" dataDxfId="864" dataCellStyle="Normal 2"/>
    <tableColumn id="3" xr3:uid="{A392F00B-6D56-48A3-8819-DFBD4BC886D6}" name="2018_x000a_Cases" dataDxfId="863" dataCellStyle="Normal 2"/>
    <tableColumn id="4" xr3:uid="{A0433991-3F88-41B7-86B5-189C7C2D6180}" name="2019_x000a_Cases" dataDxfId="862" dataCellStyle="Normal 2"/>
    <tableColumn id="5" xr3:uid="{E0B14BD3-A00D-47B7-A57E-7603373CA6F3}" name="2020_x000a_Cases" dataDxfId="861" dataCellStyle="Normal 2"/>
    <tableColumn id="6" xr3:uid="{E535B58E-5D72-4084-BFD2-A9AC4E1D1C28}" name="2021_x000a_Cases" dataDxfId="860" dataCellStyle="Normal 2"/>
    <tableColumn id="8" xr3:uid="{0CAD0228-CAD2-44DA-AF78-DC0EEEFE369A}" name="2017_x000a_Rate" dataDxfId="859" dataCellStyle="Normal 2"/>
    <tableColumn id="9" xr3:uid="{15E85E74-58EC-4B0C-BD15-FFDF807864CC}" name="2018_x000a_Rate" dataDxfId="858" dataCellStyle="Normal 2"/>
    <tableColumn id="10" xr3:uid="{FECDA4D0-2F11-4D38-BA35-253B1BB254BF}" name="2019_x000a_Rate" dataDxfId="857" dataCellStyle="Normal 2"/>
    <tableColumn id="11" xr3:uid="{5A61E31C-2B17-4DD3-A54C-526050FF5745}" name="2020_x000a_Rate" dataDxfId="856" dataCellStyle="Normal 2"/>
    <tableColumn id="12" xr3:uid="{5C2297F7-98CA-4185-89CC-0CC98303516E}" name="2021_x000a_Rate" dataDxfId="85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4E8C080-08F9-4115-A60C-ED77281BF779}" name="CT_Males_Ages1544" displayName="CT_Males_Ages1544" ref="A3:K65" totalsRowShown="0" headerRowDxfId="854" dataDxfId="852" headerRowBorderDxfId="853" tableBorderDxfId="851" headerRowCellStyle="Normal 2" dataCellStyle="Normal 2">
  <autoFilter ref="A3:K6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B95860E-C992-46B4-8260-2A7A3600F770}" name="_x000a_COUNTY" dataDxfId="850" dataCellStyle="Normal 2"/>
    <tableColumn id="2" xr3:uid="{8F63540C-5469-4BE9-8BAE-2EEAC94D798A}" name="2017_x000a_Cases" dataDxfId="849" dataCellStyle="Normal 2"/>
    <tableColumn id="3" xr3:uid="{9CEDF01A-050E-40CB-993F-9A745C37E093}" name="2018_x000a_Cases" dataDxfId="848" dataCellStyle="Normal 2"/>
    <tableColumn id="4" xr3:uid="{33942731-3593-4621-97C8-5EB5EE7ADB97}" name="2019_x000a_Cases" dataDxfId="847" dataCellStyle="Normal 2"/>
    <tableColumn id="5" xr3:uid="{71C16420-81F4-4307-97BC-AA38167A0074}" name="2020_x000a_Cases" dataDxfId="846" dataCellStyle="Normal 2"/>
    <tableColumn id="6" xr3:uid="{319726D7-525D-4BB3-8F62-43999533BCDA}" name="2021_x000a_Cases" dataDxfId="845" dataCellStyle="Normal 2"/>
    <tableColumn id="8" xr3:uid="{A08E22BE-8C05-4530-8005-85682503C662}" name="2017_x000a_Rate" dataDxfId="844" dataCellStyle="Normal 2"/>
    <tableColumn id="9" xr3:uid="{6B9FDE61-74AC-4F17-B37B-B2BA8CEEB08C}" name="2018_x000a_Rate" dataDxfId="843" dataCellStyle="Normal 2"/>
    <tableColumn id="10" xr3:uid="{69F72B5A-F142-49A6-920E-038E3176CDBC}" name="2019_x000a_Rate" dataDxfId="842" dataCellStyle="Normal 2"/>
    <tableColumn id="11" xr3:uid="{671F9005-70D5-441E-A915-6EE447B901A1}" name="2020_x000a_Rate" dataDxfId="841" dataCellStyle="Normal 2"/>
    <tableColumn id="12" xr3:uid="{8DC75671-B85B-4421-A9E7-4589653C6B13}" name="2021_x000a_Rate" dataDxfId="84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C3D5239-7732-42E6-9EEF-7957D5B416F6}" name="CTPrev_AllSettings" displayName="CTPrev_AllSettings" ref="A3:J11" totalsRowShown="0" headerRowDxfId="839" dataDxfId="837" headerRowBorderDxfId="838" tableBorderDxfId="836" headerRowCellStyle="Normal 2" dataCellStyle="Normal 2">
  <autoFilter ref="A3:J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D5526B58-8650-4825-834F-467A1E3B10C6}" name="Gender &amp; Health Care Setting" dataDxfId="835" dataCellStyle="Normal 2"/>
    <tableColumn id="3" xr3:uid="{86BEDDD3-1CC2-4355-A3A6-302D33ADB3F5}" name="Number of _x000a_Ages 15-19_x000a_Tested" dataDxfId="834" dataCellStyle="Normal 2"/>
    <tableColumn id="4" xr3:uid="{AA37EBBD-DF3F-41A2-ABA8-17C027C4DF36}" name="Number of _x000a_Ages 15-19_x000a_Positive" dataDxfId="833" dataCellStyle="Normal 2"/>
    <tableColumn id="5" xr3:uid="{0806BCAB-A6EF-4AB8-8F49-6CA17B0B3456}" name="Percent of _x000a_Ages 15-19_x000a_Positive" dataDxfId="832" dataCellStyle="Normal 2"/>
    <tableColumn id="7" xr3:uid="{2BF98F99-6712-4AD5-BB5C-3F4309F568D7}" name="Number of _x000a_Ages 20-24 _x000a_Tested" dataDxfId="831" dataCellStyle="Normal 2"/>
    <tableColumn id="8" xr3:uid="{E170DC53-6C42-487B-A9D4-5D70ED600FE6}" name="Number of _x000a_Ages 20-24 _x000a_Positive" dataDxfId="830" dataCellStyle="Normal 2"/>
    <tableColumn id="9" xr3:uid="{1CDEF3F1-31B1-49F9-BDE1-FED7DB4CBF05}" name="Percent of _x000a_Ages 20-24 _x000a_Positive" dataDxfId="829" dataCellStyle="Normal 2"/>
    <tableColumn id="11" xr3:uid="{24AAB8BD-C28F-47A4-9FDD-1AED0EBEF2E4}" name="Total _x000a_Number_x000a_Tested" dataDxfId="828" dataCellStyle="Normal 2"/>
    <tableColumn id="12" xr3:uid="{B85826A6-C366-41C3-9361-E76730A853A0}" name="Total _x000a_Number_x000a_Positive" dataDxfId="827" dataCellStyle="Normal 2"/>
    <tableColumn id="13" xr3:uid="{BFA5613D-B91F-4F77-A7E1-0F84CB625AD9}" name="Total _x000a_Percent_x000a_Positive" dataDxfId="826" dataCellStyle="Normal 2"/>
  </tableColumns>
  <tableStyleInfo name="Prev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C06902A-4C91-423A-89CF-168CAA382FAF}" name="CTPrev_FP_TitleX" displayName="CTPrev_FP_TitleX" ref="A3:J67" totalsRowShown="0" headerRowDxfId="825" dataDxfId="823" headerRowBorderDxfId="824" tableBorderDxfId="822" headerRowCellStyle="Normal 2" dataCellStyle="Normal 2">
  <autoFilter ref="A3:J6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ACDA864-1704-42F1-AD62-F5F703BEDCE4}" name="Race &amp; Age Group" dataDxfId="821" dataCellStyle="Normal 2"/>
    <tableColumn id="3" xr3:uid="{3127581B-585B-400C-BADD-F7D187401D3E}" name="Total* Number_x000a_Tested" dataDxfId="820" dataCellStyle="Normal 2"/>
    <tableColumn id="4" xr3:uid="{3746D722-2FC1-4E89-87BF-9F36646D2737}" name="Total* Number_x000a_Positive" dataDxfId="819" dataCellStyle="Normal 2"/>
    <tableColumn id="5" xr3:uid="{E37BCDAB-C6E6-44C9-AE69-6F7CE200CA72}" name="Total* Percent_x000a_Positive" dataDxfId="818" dataCellStyle="Normal 2"/>
    <tableColumn id="7" xr3:uid="{B4D825D1-55CA-4A85-9DD0-8AA891B3D5EF}" name="Number _x000a_of Females_x000a_Tested" dataDxfId="817" dataCellStyle="Normal 2"/>
    <tableColumn id="8" xr3:uid="{B150C14B-9760-4447-8C96-2B5C02C66268}" name="Number_x000a_of Females_x000a_Positive" dataDxfId="816" dataCellStyle="Normal 2"/>
    <tableColumn id="9" xr3:uid="{29BE86F8-3F18-4C41-B5DB-6A3D52615F52}" name="Percent of Females _x000a_Positive" dataDxfId="815" dataCellStyle="Normal 2"/>
    <tableColumn id="11" xr3:uid="{524C5376-48FC-4F1A-9320-90B9B1875C68}" name="Number_x000a_of Males†_x000a_Tested" dataDxfId="814" dataCellStyle="Normal 2"/>
    <tableColumn id="12" xr3:uid="{880C77AE-E6C2-4AF5-9C6E-98B01589C4D0}" name="Number_x000a_of Males†_x000a_Positive" dataDxfId="813" dataCellStyle="Normal 2"/>
    <tableColumn id="13" xr3:uid="{9240F8A8-FC36-4A3B-B8E6-6F453C2A3C3F}" name="Percent_x000a_of Males†_x000a_Positive" dataDxfId="812" dataCellStyle="Normal 2"/>
  </tableColumns>
  <tableStyleInfo name="PrevTabl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4FC6878-A867-48A3-B205-3E76ECA85444}" name="CTPrev_FPQuest" displayName="CTPrev_FPQuest" ref="A3:J10" totalsRowShown="0" headerRowDxfId="811" dataDxfId="809" headerRowBorderDxfId="810" headerRowCellStyle="Normal 2" dataCellStyle="Normal 2">
  <autoFilter ref="A3:J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376D512-32C3-4F2B-9D8A-AAD6B1818A59}" name="Age Group" dataDxfId="808" dataCellStyle="Normal 2"/>
    <tableColumn id="2" xr3:uid="{4804238C-1315-43EA-A53F-3C68EE79FD2A}" name="Total Number_x000a_Tested" dataDxfId="807" dataCellStyle="Normal 2"/>
    <tableColumn id="3" xr3:uid="{FF3191C8-76FC-4840-86C5-DAE080FD386D}" name="Total Number_x000a_Positive" dataDxfId="806" dataCellStyle="Normal 2"/>
    <tableColumn id="4" xr3:uid="{01AE1D6D-E739-4DB3-B546-B200AE853F53}" name="Total Percent_x000a_Positive" dataDxfId="805" dataCellStyle="Normal 2"/>
    <tableColumn id="5" xr3:uid="{F4CDB035-5008-4317-96A5-45F5758E0351}" name="Number_x000a_of Females_x000a_Tested" dataDxfId="804" dataCellStyle="Normal 2"/>
    <tableColumn id="6" xr3:uid="{605B1828-B98A-4AE7-8807-8125F2446033}" name="Number_x000a_of Females_x000a_Positive" dataDxfId="803" dataCellStyle="Normal 2"/>
    <tableColumn id="7" xr3:uid="{AE6E1B44-290D-4018-AF0C-44B4192501E9}" name="Percent_x000a_of Females_x000a_Positive" dataDxfId="802" dataCellStyle="Normal 2"/>
    <tableColumn id="8" xr3:uid="{50A01E5D-48C3-4A28-AE6B-F60A6EAA5B89}" name="Number_x000a_of Males†_x000a_Tested" dataDxfId="801" dataCellStyle="Normal 2"/>
    <tableColumn id="9" xr3:uid="{3ECC9B9C-2AF3-486C-8EEC-A147AFED866A}" name="Number_x000a_of Males†_x000a_Positive" dataDxfId="800" dataCellStyle="Normal 2"/>
    <tableColumn id="10" xr3:uid="{A3BD6D2A-8921-4EF1-B0D7-EE5102831D50}" name="Percent_x000a_of Males†_x000a_Positive" dataDxfId="799" dataCellStyle="Normal 2"/>
  </tableColumns>
  <tableStyleInfo name="PrevTable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863C5C8-43F2-4202-9D3C-C045E5161116}" name="CTPrev4_Kaiser" displayName="CTPrev4_Kaiser" ref="A3:J10" totalsRowShown="0" headerRowDxfId="798" dataDxfId="796" headerRowBorderDxfId="797" tableBorderDxfId="795" headerRowCellStyle="Normal 2" dataCellStyle="Normal 2">
  <autoFilter ref="A3:J10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F21AB4E-ADDB-47CF-BEE2-48AD29656D4B}" name="Age Group" dataDxfId="794" dataCellStyle="Normal 2"/>
    <tableColumn id="2" xr3:uid="{A18885BB-A7ED-4961-A652-890578E5FF6A}" name="Total Number_x000a_Tested" dataDxfId="793" dataCellStyle="Normal 2"/>
    <tableColumn id="3" xr3:uid="{1E774C21-334C-49CC-B176-4FFE3E3D48A9}" name="Total Number_x000a_Positive" dataDxfId="792" dataCellStyle="Normal 2"/>
    <tableColumn id="4" xr3:uid="{DBD9895D-B953-4F0F-9A45-CA0D52E02A11}" name="Total Percent_x000a_Positive" dataDxfId="791" dataCellStyle="Normal 2"/>
    <tableColumn id="5" xr3:uid="{5707AA3B-123E-4E3A-B52F-90BC7718AED4}" name="Number_x000a_of Females_x000a_Tested" dataDxfId="790" dataCellStyle="Normal 2"/>
    <tableColumn id="6" xr3:uid="{7988C3BB-556D-4754-BA99-D62A47D85CDA}" name="Number_x000a_of Females_x000a_Positive" dataDxfId="789" dataCellStyle="Normal 2"/>
    <tableColumn id="7" xr3:uid="{31E80CBC-0C04-4DC5-81AC-13B43E18F9B2}" name="Percent_x000a_of Females_x000a_Positive" dataDxfId="788" dataCellStyle="Normal 2"/>
    <tableColumn id="8" xr3:uid="{44193378-9D35-4EAB-A3EA-66EC1ECE6D87}" name="Number_x000a_of Males†_x000a_Tested" dataDxfId="787" dataCellStyle="Normal 2"/>
    <tableColumn id="9" xr3:uid="{9C41EF55-7D44-46CF-AD63-578561ADD9E7}" name="Number_x000a_of Males†_x000a_Positive" dataDxfId="786" dataCellStyle="Normal 2"/>
    <tableColumn id="10" xr3:uid="{D551544C-7073-434F-8608-B92271C38823}" name="Percent_x000a_of Males†_x000a_Positive" dataDxfId="785" dataCellStyle="Normal 2"/>
  </tableColumns>
  <tableStyleInfo name="PrevTable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C61C8C-DBF1-4154-81CE-A772A613CD3A}" name="GC_by_County" displayName="GC_by_County" ref="A2:L64" totalsRowShown="0" headerRowDxfId="784" dataDxfId="782" headerRowBorderDxfId="783" tableBorderDxfId="781" headerRowCellStyle="Normal 2" dataCellStyle="Normal 2">
  <autoFilter ref="A2:L6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8DCC114-3D8F-42E2-B1F4-682B1CCFB09E}" name="COUNTY" dataDxfId="780" dataCellStyle="Normal 2"/>
    <tableColumn id="2" xr3:uid="{CE8F7635-8B91-42F7-A67F-026517B6398B}" name="2017 _x000a_Cases" dataDxfId="779" dataCellStyle="Normal 2"/>
    <tableColumn id="3" xr3:uid="{2E38D9BC-BD9D-4856-8C44-5A229D978C7F}" name="2018 _x000a_Cases" dataDxfId="778" dataCellStyle="Normal 2"/>
    <tableColumn id="4" xr3:uid="{3073E301-B0A9-4DD8-94E1-80E6ED1FD2AC}" name="2019 _x000a_Cases" dataDxfId="777" dataCellStyle="Normal 2"/>
    <tableColumn id="5" xr3:uid="{BB73281F-30EB-404D-91B4-060B1C3DCE10}" name="2020 _x000a_Cases" dataDxfId="776" dataCellStyle="Normal 2"/>
    <tableColumn id="6" xr3:uid="{8B725298-37AB-4420-A220-4AD3A544F95C}" name="2021 _x000a_Cases" dataDxfId="775" dataCellStyle="Normal 2"/>
    <tableColumn id="8" xr3:uid="{A54EAE71-7170-4D2C-95A2-2A71EEF6AE75}" name="2017 _x000a_Rate" dataDxfId="774" dataCellStyle="Normal 2"/>
    <tableColumn id="9" xr3:uid="{82A2050A-B5E2-492E-9399-0CAA8B66F1BD}" name="2018 _x000a_Rate" dataDxfId="773" dataCellStyle="Normal 2"/>
    <tableColumn id="10" xr3:uid="{49DDE96F-18A0-4206-B680-C575A8463973}" name="2019 _x000a_Rate" dataDxfId="772" dataCellStyle="Normal 2"/>
    <tableColumn id="11" xr3:uid="{E79DCC17-995C-4E4F-8642-3E8FBC9AEB23}" name="2020 _x000a_Rate" dataDxfId="771" dataCellStyle="Normal 2"/>
    <tableColumn id="12" xr3:uid="{7BC109BF-9D62-47B6-A1A5-364AAF214F3A}" name="2021 _x000a_Rate" dataDxfId="770" dataCellStyle="Normal 2"/>
    <tableColumn id="13" xr3:uid="{2B95D2CF-F1A7-4000-80B5-5D33671C5778}" name="Rate_x000a_Rank" dataDxfId="76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CE1010-A3F4-4D9E-A386-97C14E0C120E}" name="GC_by_Gender" displayName="GC_by_Gender" ref="A2:G64" totalsRowShown="0" headerRowDxfId="768" dataDxfId="766" headerRowBorderDxfId="767" tableBorderDxfId="765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BCA6E0C-90CF-46CA-8479-CBA4A98194D4}" name="_x000a_COUNTY" dataDxfId="764" dataCellStyle="Normal 2"/>
    <tableColumn id="2" xr3:uid="{EAA93643-82E6-4C20-BB84-8CA63C6ECC0F}" name="Female_x000a_Cases" dataDxfId="763" dataCellStyle="Normal 2"/>
    <tableColumn id="3" xr3:uid="{0E08FF01-0565-4ADA-B3FB-F079E41B9867}" name="Female_x000a_Rate" dataDxfId="762" dataCellStyle="Normal 2"/>
    <tableColumn id="5" xr3:uid="{A7FC5D68-B0C2-42F2-AA38-F47E2D613631}" name="Male_x000a_Cases" dataDxfId="761" dataCellStyle="Normal 2"/>
    <tableColumn id="6" xr3:uid="{15D2203A-386B-40DC-8F46-E7228810170C}" name="Male_x000a_Rate" dataDxfId="760" dataCellStyle="Normal 2"/>
    <tableColumn id="8" xr3:uid="{2A092DA5-F8C9-4B9A-A2E5-790932EB7624}" name="Total_x000a_Cases" dataDxfId="759" dataCellStyle="Normal 2"/>
    <tableColumn id="9" xr3:uid="{C753AA10-F5A5-4BD9-A5DC-5C72AD621EB5}" name="Total_x000a_Rate" dataDxfId="75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 and Gender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D4C7B4-ECEA-43A4-985A-7D7CD3E8BDA1}" name="GC_by_ARS" displayName="GC_by_ARS" ref="A2:H48" totalsRowShown="0" dataDxfId="756" headerRowBorderDxfId="757" tableBorderDxfId="755">
  <autoFilter ref="A2:H48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B331AEA-123F-408D-89F2-1FA1F00009E5}" name="Race/Ethnicity &amp; _x000a_Age Group" dataDxfId="754" totalsRowDxfId="753" dataCellStyle="Normal 2 2"/>
    <tableColumn id="2" xr3:uid="{9F8033F3-81D3-4E78-B6C3-7D16982BFDC1}" name="Total_x000a_Cases" dataDxfId="752" totalsRowDxfId="751" dataCellStyle="Normal 2 2"/>
    <tableColumn id="3" xr3:uid="{5B1C8DC9-1823-4952-BBA0-D9A62762138B}" name="Total_x000a_Rate" dataDxfId="750" totalsRowDxfId="749" dataCellStyle="Normal 2 2"/>
    <tableColumn id="4" xr3:uid="{39D3174F-57F6-449A-B421-5F50C3BF2FD7}" name="Female_x000a_Cases" dataDxfId="748" totalsRowDxfId="747" dataCellStyle="Normal 2 2"/>
    <tableColumn id="5" xr3:uid="{78A5A251-A6A8-4E26-A204-FE71F9046D36}" name="Female_x000a_Rate" dataDxfId="746" totalsRowDxfId="745" dataCellStyle="Normal 2 2"/>
    <tableColumn id="6" xr3:uid="{D7F4FAE5-E9BD-4D22-9F3B-440B4454ABD0}" name="Male_x000a_Cases" dataDxfId="744" totalsRowDxfId="743" dataCellStyle="Normal 2 2"/>
    <tableColumn id="7" xr3:uid="{F4D53A94-4C98-4BC5-9A9E-2F6B0D51E0E4}" name="Male_x000a_Rate" dataDxfId="742" totalsRowDxfId="741" dataCellStyle="Normal 2 2"/>
    <tableColumn id="8" xr3:uid="{6DBB9162-D15B-4FC8-99AF-739AA8983739}" name="Gender Not_x000a_Specified Cases" dataDxfId="740" totalsRowDxfId="739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862614-7494-4F2A-9A37-987A0E87F7E8}" name="CT_by_County" displayName="CT_by_County" ref="A2:L64" totalsRowShown="0" headerRowDxfId="1024" dataDxfId="1022" headerRowBorderDxfId="1023" tableBorderDxfId="1021" headerRowCellStyle="Normal 2" dataCellStyle="Normal 2">
  <autoFilter ref="A2:L6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56AFD46-1028-4AA7-8274-F2ADA77B6130}" name="COUNTY" dataDxfId="1020" dataCellStyle="Normal 2"/>
    <tableColumn id="2" xr3:uid="{71BA195A-CBBE-4CBF-9FB1-1C8E8F4D3844}" name="2017_x000a_Cases" dataDxfId="1019" dataCellStyle="Normal 2"/>
    <tableColumn id="3" xr3:uid="{574AE456-8354-40F8-BA1A-38C4CDB56F00}" name="2018_x000a_Cases" dataDxfId="1018" dataCellStyle="Normal 2"/>
    <tableColumn id="4" xr3:uid="{1EBB0C55-5CFE-4EEF-9B17-B9F8F3DCD3EB}" name="2019_x000a_Cases" dataDxfId="1017" dataCellStyle="Normal 2"/>
    <tableColumn id="5" xr3:uid="{8A428904-56FB-4FD3-BB1A-4097ABBAE12D}" name="2020_x000a_Cases" dataDxfId="1016" dataCellStyle="Normal 2"/>
    <tableColumn id="6" xr3:uid="{3214EE8B-881F-4A61-AB93-220EC18AB342}" name="2021_x000a_Cases" dataDxfId="1015" dataCellStyle="Normal 2"/>
    <tableColumn id="8" xr3:uid="{1A7FA913-2A94-4C22-A413-EB08F31C2555}" name="2017_x000a_Rate" dataDxfId="1014" dataCellStyle="Normal 2"/>
    <tableColumn id="9" xr3:uid="{B4CAC878-754F-4561-9AD5-E04D83F63AEC}" name="2018_x000a_Rate" dataDxfId="1013" dataCellStyle="Normal 2"/>
    <tableColumn id="10" xr3:uid="{0CCF5EF3-584E-4112-840E-6978F4AE0FBE}" name="2019_x000a_Rate" dataDxfId="1012" dataCellStyle="Normal 2"/>
    <tableColumn id="11" xr3:uid="{B5666D54-78E4-484C-AE91-F76D6EB9E842}" name="2020_x000a_Rate" dataDxfId="1011" dataCellStyle="Normal 2"/>
    <tableColumn id="12" xr3:uid="{2890C344-4A81-4B3F-8EB2-7A5294747DB1}" name="2021_x000a_Rate" dataDxfId="1010" dataCellStyle="Normal 2"/>
    <tableColumn id="13" xr3:uid="{624CD45C-D089-4EC3-85AB-E4FD8813A815}" name="Rate_x000a_Rank" dataDxfId="100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64FCBAA-16D6-4D80-A037-3ADCA0BB6436}" name="GC_Females_by_County" displayName="GC_Females_by_County" ref="A3:K65" totalsRowShown="0" headerRowDxfId="738" dataDxfId="736" headerRowBorderDxfId="737" tableBorderDxfId="735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D9B509D-9942-462F-9DBE-E66109F16850}" name="_x000a_COUNTY" dataDxfId="734" dataCellStyle="Normal 2"/>
    <tableColumn id="2" xr3:uid="{0EF5BC76-C1CC-4611-B2BA-4F15ED94C93E}" name="2017 _x000a_Cases" dataDxfId="733" dataCellStyle="Normal 2"/>
    <tableColumn id="3" xr3:uid="{A39436A0-3F88-44AB-BEC6-94D778D67EA0}" name="2018 _x000a_Cases" dataDxfId="732" dataCellStyle="Normal 2"/>
    <tableColumn id="4" xr3:uid="{BA2C885F-222D-487F-A334-77FD0809DD52}" name="2019 _x000a_Cases" dataDxfId="731" dataCellStyle="Normal 2"/>
    <tableColumn id="5" xr3:uid="{43C8CB7A-0DFA-43BD-807E-640FECEF7963}" name="2020 _x000a_Cases" dataDxfId="730" dataCellStyle="Normal 2"/>
    <tableColumn id="6" xr3:uid="{638098E8-CB82-4B0D-BBAB-FB44CA361D83}" name="2021 _x000a_Cases" dataDxfId="729" dataCellStyle="Normal 2"/>
    <tableColumn id="8" xr3:uid="{BBA9222D-3E80-4F77-8A33-959C095BA542}" name="2017 _x000a_Rate" dataDxfId="728" dataCellStyle="Normal 2"/>
    <tableColumn id="9" xr3:uid="{EA858E4C-3D2A-44AD-8626-2EBEDC35E396}" name="2018 _x000a_Rate" dataDxfId="727" dataCellStyle="Normal 2"/>
    <tableColumn id="10" xr3:uid="{D6EE9E5C-4DCB-43D8-9859-D71DF464B3B9}" name="2019 _x000a_Rate" dataDxfId="726" dataCellStyle="Normal 2"/>
    <tableColumn id="11" xr3:uid="{7600FE6C-7A12-4F9A-91FB-5E12455F63DB}" name="2020 _x000a_Rate" dataDxfId="725" dataCellStyle="Normal 2"/>
    <tableColumn id="12" xr3:uid="{FAD1B1C0-D6A9-4A4D-AB44-2DDBEE40F0BA}" name="2021 _x000a_Rate" dataDxfId="72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Females by LHJ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899E9FE-1EA1-4012-8DD9-6C2B6BDAE790}" name="GC_Males_by_County" displayName="GC_Males_by_County" ref="A3:K65" totalsRowShown="0" headerRowDxfId="723" dataDxfId="721" headerRowBorderDxfId="722" tableBorderDxfId="720" headerRowCellStyle="Normal 2" dataCellStyle="Normal 2">
  <autoFilter ref="A3:K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D0A3394-32C6-4B50-8171-167F2871AE8E}" name="_x000a_COUNTY" dataDxfId="719" dataCellStyle="Normal 2"/>
    <tableColumn id="2" xr3:uid="{3BEE1BAE-C5C0-44C9-8F3F-825C05D1FE92}" name="2017 _x000a_Cases" dataDxfId="718" dataCellStyle="Normal 2"/>
    <tableColumn id="3" xr3:uid="{E379341B-6A23-4AA4-BAD3-8C8CA057FAE6}" name="2018 _x000a_Cases" dataDxfId="717" dataCellStyle="Normal 2"/>
    <tableColumn id="4" xr3:uid="{FAEE017A-2079-48E8-9135-D3B986670492}" name="2019 _x000a_Cases" dataDxfId="716" dataCellStyle="Normal 2"/>
    <tableColumn id="5" xr3:uid="{EDBB0697-53B2-4558-BFD9-E07D339E4CB2}" name="2020 _x000a_Cases" dataDxfId="715" dataCellStyle="Normal 2"/>
    <tableColumn id="6" xr3:uid="{5A2BA2BB-E42E-4B6C-AE54-9DC696F4EFB3}" name="2021 _x000a_Cases" dataDxfId="714" dataCellStyle="Normal 2"/>
    <tableColumn id="8" xr3:uid="{8E67D6CB-07F3-482E-8799-AE190237548D}" name="2017 _x000a_Rate" dataDxfId="713" dataCellStyle="Normal 2"/>
    <tableColumn id="9" xr3:uid="{5585BB9C-795D-4DFE-AA45-960255869C4B}" name="2018 _x000a_Rate" dataDxfId="712" dataCellStyle="Normal 2"/>
    <tableColumn id="10" xr3:uid="{3818EB42-7805-4E1D-9A7B-D20A547C6C86}" name="2019 _x000a_Rate" dataDxfId="711" dataCellStyle="Normal 2"/>
    <tableColumn id="11" xr3:uid="{C9C7EDFE-D411-4AFF-B78C-24356ABAA84C}" name="2020 _x000a_Rate" dataDxfId="710" dataCellStyle="Normal 2"/>
    <tableColumn id="12" xr3:uid="{71079CF2-5E17-4AB7-BB52-85FDF07A488A}" name="2021 _x000a_Rate" dataDxfId="70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Males by LHJ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80FCED7-0825-4C94-9F8F-699AD5C63279}" name="GC_by_AgeGroup" displayName="GC_by_AgeGroup" ref="A2:K38" totalsRowShown="0" headerRowDxfId="708" dataDxfId="706" headerRowBorderDxfId="707" tableBorderDxfId="705" headerRowCellStyle="Normal 2" dataCellStyle="Normal 2 2">
  <autoFilter ref="A2:K3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AB1F0D5-8944-4F21-81EA-583D136637AE}" name="Gender &amp; Age Group" dataDxfId="704" totalsRowDxfId="703" dataCellStyle="Normal 2 2"/>
    <tableColumn id="2" xr3:uid="{E1F1A480-EC0F-4152-B3A2-6705E5ADFE48}" name="2017 _x000a_Cases" dataDxfId="702" totalsRowDxfId="701" dataCellStyle="Normal 2 2"/>
    <tableColumn id="19" xr3:uid="{D185865E-4CDE-4376-8A2F-90B0BC0749E2}" name="2018 _x000a_Cases" dataDxfId="700" totalsRowDxfId="699" dataCellStyle="Normal 2 2"/>
    <tableColumn id="20" xr3:uid="{A07EB185-05DE-482A-BD1B-68A20FF6A717}" name="2019 _x000a_Cases" dataDxfId="698" totalsRowDxfId="697" dataCellStyle="Normal 2 2"/>
    <tableColumn id="21" xr3:uid="{91AC643D-1D21-4036-BC57-6377FA1EFB15}" name="2020 _x000a_Cases" dataDxfId="696" totalsRowDxfId="695" dataCellStyle="Normal 2 2"/>
    <tableColumn id="22" xr3:uid="{AA8880EE-F6E8-4E05-8512-31AE842EE7B7}" name="2021 _x000a_Cases" dataDxfId="694" totalsRowDxfId="693" dataCellStyle="Normal 2 2"/>
    <tableColumn id="4" xr3:uid="{201F485F-DF84-4856-92C9-0E37A979DDD6}" name="2017 _x000a_Rate" dataDxfId="692" dataCellStyle="Normal 2 2"/>
    <tableColumn id="25" xr3:uid="{5BCFEE51-AA47-4F9B-B337-5ACA189EB83E}" name="2018 _x000a_Rate" dataDxfId="691" dataCellStyle="Normal 2 2"/>
    <tableColumn id="26" xr3:uid="{B7FB674F-272B-4489-9D1B-D2B86AD18CD0}" name="2019 _x000a_Rate" dataDxfId="690" dataCellStyle="Normal 2 2"/>
    <tableColumn id="27" xr3:uid="{B7EF0B1A-12EA-4ADF-8C52-F87706E4C838}" name="2020 _x000a_Rate" dataDxfId="689" dataCellStyle="Normal 2 2"/>
    <tableColumn id="28" xr3:uid="{75CD3AB2-7242-4E6B-8614-5464A113C7FC}" name="2021 _x000a_Rate" dataDxfId="688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5E4DF7E-15EC-41F4-BC50-A2AD0DBAF31D}" name="CT_by_RaceEthnicity" displayName="CT_by_RaceEthnicity" ref="A2:K34" totalsRowShown="0" headerRowDxfId="687" dataDxfId="685" headerRowBorderDxfId="686" tableBorderDxfId="684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BEEEEDA-A151-42AE-9534-31BB3EE5C735}" name="Gender &amp; Race/Ethnicity" dataDxfId="683" totalsRowDxfId="682" dataCellStyle="Normal 2 2"/>
    <tableColumn id="2" xr3:uid="{8434A9BE-3CB9-4B8B-BE65-84328B1EEA05}" name="2017_x000a_Cases" dataDxfId="681" totalsRowDxfId="680" dataCellStyle="Normal 2 2"/>
    <tableColumn id="19" xr3:uid="{AABCC397-C8AA-43B2-8DB2-AC4952D03379}" name="2018_x000a_Cases" dataDxfId="679" totalsRowDxfId="678" dataCellStyle="Normal 2 2"/>
    <tableColumn id="20" xr3:uid="{F6C5EFA0-276A-44B6-979F-7C91F8731D2F}" name="2019_x000a_Cases" dataDxfId="677" totalsRowDxfId="676" dataCellStyle="Normal 2 2"/>
    <tableColumn id="21" xr3:uid="{805A55E0-E352-4FB5-8F25-6C8BC57F6FB2}" name="2020_x000a_Cases" dataDxfId="675" totalsRowDxfId="674" dataCellStyle="Normal 2 2"/>
    <tableColumn id="22" xr3:uid="{B1C940FF-E912-45E5-9193-638B6544C9B4}" name="2021_x000a_Cases" dataDxfId="673" totalsRowDxfId="672" dataCellStyle="Normal 2 2"/>
    <tableColumn id="4" xr3:uid="{80E182E1-228A-4CC8-9592-27DC2612A97A}" name="2017_x000a_Rate" dataDxfId="671" totalsRowDxfId="670" dataCellStyle="Normal 2 2"/>
    <tableColumn id="25" xr3:uid="{82076DB6-DC20-41CD-B51A-ED1AD6389BA7}" name="2018_x000a_Rate" dataDxfId="669" totalsRowDxfId="668" dataCellStyle="Normal 2 2"/>
    <tableColumn id="26" xr3:uid="{CF74BC4F-195B-4DA9-94A5-6B55893E409C}" name="2019_x000a_Rate" dataDxfId="667" totalsRowDxfId="666" dataCellStyle="Normal 2 2"/>
    <tableColumn id="27" xr3:uid="{7E6FFF1E-4CCF-4FD2-9632-2FB8AB379984}" name="2020_x000a_Rate" dataDxfId="665" totalsRowDxfId="664" dataCellStyle="Normal 2 2"/>
    <tableColumn id="28" xr3:uid="{0E142C01-4E4A-4F3A-BB0D-1547E9784320}" name="2021_x000a_Rate" dataDxfId="663" totalsRowDxfId="662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462FEC3-406A-450E-9B5B-487EF2A45838}" name="GC_Females_Ages1524" displayName="GC_Females_Ages1524" ref="A3:K65" totalsRowShown="0" headerRowDxfId="661" dataDxfId="659" headerRowBorderDxfId="660" tableBorderDxfId="658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5E936E3-1450-4CCB-B7F6-E27DA4E1477A}" name="_x000a_COUNTY" dataDxfId="657" dataCellStyle="Normal 2"/>
    <tableColumn id="2" xr3:uid="{7A478C1E-8666-4E2F-90C5-1396BA26473D}" name="2017 _x000a_Cases" dataDxfId="656" dataCellStyle="Normal 2"/>
    <tableColumn id="3" xr3:uid="{686910D2-0E7C-4C98-B9BE-82FFCA80E83D}" name="2018 _x000a_Cases" dataDxfId="655" dataCellStyle="Normal 2"/>
    <tableColumn id="4" xr3:uid="{D4469741-D596-4391-A273-4E47031B24B1}" name="2019 _x000a_Cases" dataDxfId="654" dataCellStyle="Normal 2"/>
    <tableColumn id="5" xr3:uid="{17C3F17C-992B-49E9-914C-535E73285109}" name="2020 _x000a_Cases" dataDxfId="653" dataCellStyle="Normal 2"/>
    <tableColumn id="6" xr3:uid="{F0F50040-37F1-4B9F-A68A-EE0CC6301D75}" name="2021 _x000a_Cases" dataDxfId="652" dataCellStyle="Normal 2"/>
    <tableColumn id="8" xr3:uid="{A8CAC3A3-5866-41EF-86DD-52DE61ABDA51}" name="2017 _x000a_Rate" dataDxfId="651" dataCellStyle="Normal 2"/>
    <tableColumn id="9" xr3:uid="{725D1675-9684-44EA-B7F9-31020746DC32}" name="2018 _x000a_Rate" dataDxfId="650" dataCellStyle="Normal 2"/>
    <tableColumn id="10" xr3:uid="{8E147E58-D16B-4C3C-AF83-6360338C14AF}" name="2019 _x000a_Rate" dataDxfId="649" dataCellStyle="Normal 2"/>
    <tableColumn id="11" xr3:uid="{AE00E08D-C894-4084-B845-6450BF494077}" name="2020 _x000a_Rate" dataDxfId="648" dataCellStyle="Normal 2"/>
    <tableColumn id="12" xr3:uid="{9528D349-83E1-4ACF-8FB4-FB087A2F24E7}" name="2021 _x000a_Rate" dataDxfId="64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AFC450C-A021-4E04-9039-85B879845E6D}" name="GC_Males_Ages1524" displayName="GC_Males_Ages1524" ref="A3:K65" totalsRowShown="0" headerRowDxfId="646" dataDxfId="644" headerRowBorderDxfId="645" tableBorderDxfId="643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6BB252-3539-451C-ACC5-AFAE8980378A}" name="_x000a_COUNTY" dataDxfId="642" dataCellStyle="Normal 2"/>
    <tableColumn id="2" xr3:uid="{4D558FAA-5F8A-43D2-A625-D163358ACF4A}" name="2017 _x000a_Cases" dataDxfId="641" dataCellStyle="Normal 2"/>
    <tableColumn id="3" xr3:uid="{A9529728-FF5B-4839-9531-C419A42E9F94}" name="2018 _x000a_Cases" dataDxfId="640" dataCellStyle="Normal 2"/>
    <tableColumn id="4" xr3:uid="{C6791E92-BEDC-4932-8D07-0843882F0830}" name="2019 _x000a_Cases" dataDxfId="639" dataCellStyle="Normal 2"/>
    <tableColumn id="5" xr3:uid="{D284E9E6-4CC7-4B23-B953-BDF267EB514F}" name="2020 _x000a_Cases" dataDxfId="638" dataCellStyle="Normal 2"/>
    <tableColumn id="6" xr3:uid="{B3013F3D-2A94-4371-BCFF-D95C7784028B}" name="2021 _x000a_Cases" dataDxfId="637" dataCellStyle="Normal 2"/>
    <tableColumn id="8" xr3:uid="{9F846169-F670-46AF-9578-9BDD1E3DE899}" name="2017 _x000a_Rate" dataDxfId="636" dataCellStyle="Normal 2"/>
    <tableColumn id="9" xr3:uid="{93CC7A5F-0AC9-4B37-9B9B-31AB73906C07}" name="2018 _x000a_Rate" dataDxfId="635" dataCellStyle="Normal 2"/>
    <tableColumn id="10" xr3:uid="{AC57FF03-D9C7-4DE7-A45F-E4B61427BA0F}" name="2019 _x000a_Rate" dataDxfId="634" dataCellStyle="Normal 2"/>
    <tableColumn id="11" xr3:uid="{3E256439-CE25-4E58-8DB3-53929789D23F}" name="2020 _x000a_Rate" dataDxfId="633" dataCellStyle="Normal 2"/>
    <tableColumn id="12" xr3:uid="{B1BAC355-8D56-4187-ABDF-7D9BA6554ADA}" name="2021 _x000a_Rate" dataDxfId="63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C86548D-6727-4205-BA9E-24F4D45477A5}" name="GC_Females_Ages1544" displayName="GC_Females_Ages1544" ref="A3:K65" totalsRowShown="0" headerRowDxfId="631" dataDxfId="629" headerRowBorderDxfId="630" tableBorderDxfId="628" headerRowCellStyle="Normal 2" dataCellStyle="Normal 2">
  <autoFilter ref="A3:K65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7771F56-6875-474D-8C77-3842EC76280D}" name="_x000a_COUNTY" dataDxfId="627" dataCellStyle="Normal 2"/>
    <tableColumn id="2" xr3:uid="{DD6B7022-CF24-4D1D-A716-60D7AEE917B3}" name="2017 _x000a_Cases" dataDxfId="626" dataCellStyle="Normal 2"/>
    <tableColumn id="3" xr3:uid="{17EB051A-36E1-4F13-8462-1E6040E5A49C}" name="2018 _x000a_Cases" dataDxfId="625" dataCellStyle="Normal 2"/>
    <tableColumn id="4" xr3:uid="{C9F9761F-51ED-4EE4-AF0F-E3C5F4ADF83E}" name="2019 _x000a_Cases" dataDxfId="624" dataCellStyle="Normal 2"/>
    <tableColumn id="5" xr3:uid="{F2108639-832E-4346-B0F4-3D36C82A478A}" name="2020 _x000a_Cases" dataDxfId="623" dataCellStyle="Normal 2"/>
    <tableColumn id="6" xr3:uid="{D544BFF9-8D25-4EA9-9594-F8508181BA5A}" name="2021 _x000a_Cases" dataDxfId="622" dataCellStyle="Normal 2"/>
    <tableColumn id="8" xr3:uid="{5CA37F41-3E2A-40E1-808D-F356FAA4CE5B}" name="2017 _x000a_Rate" dataDxfId="621" dataCellStyle="Normal 2"/>
    <tableColumn id="9" xr3:uid="{5288FE30-8E16-4BBE-A084-2F3CAD609AD6}" name="2018 _x000a_Rate" dataDxfId="620" dataCellStyle="Normal 2"/>
    <tableColumn id="10" xr3:uid="{0DF5661B-5459-4353-B891-3E16EBD3E009}" name="2019 _x000a_Rate" dataDxfId="619" dataCellStyle="Normal 2"/>
    <tableColumn id="11" xr3:uid="{7532CBCC-11D5-45B7-92D5-22DAE11C9893}" name="2020 _x000a_Rate" dataDxfId="618" dataCellStyle="Normal 2"/>
    <tableColumn id="12" xr3:uid="{F055138D-8190-4541-A873-990A3C812762}" name="2021 _x000a_Rate" dataDxfId="61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D56387-F2A4-4963-BF0B-538BC7D68920}" name="GC_Males_Ages1544" displayName="GC_Males_Ages1544" ref="A3:K65" totalsRowShown="0" headerRowDxfId="616" dataDxfId="614" headerRowBorderDxfId="615" tableBorderDxfId="613" headerRowCellStyle="Normal 2" dataCellStyle="Normal 2">
  <autoFilter ref="A3:K65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C397ACD-05A9-4991-A2AC-4DD4DB475BF6}" name="_x000a_COUNTY" dataDxfId="612" dataCellStyle="Normal 2"/>
    <tableColumn id="2" xr3:uid="{75130822-0011-4127-9E50-C1CC8D9F3A51}" name="2017 _x000a_Cases" dataDxfId="611" dataCellStyle="Normal 2"/>
    <tableColumn id="3" xr3:uid="{4FEA2B93-C9B8-4569-A4D6-F22C934D3C8A}" name="2018 _x000a_Cases" dataDxfId="610" dataCellStyle="Normal 2"/>
    <tableColumn id="4" xr3:uid="{CF267A13-F1BC-4579-8822-C6A56D4767F3}" name="2019 _x000a_Cases" dataDxfId="609" dataCellStyle="Normal 2"/>
    <tableColumn id="5" xr3:uid="{93744439-F28C-47DA-80BC-65A452D63B4E}" name="2020 _x000a_Cases" dataDxfId="608" dataCellStyle="Normal 2"/>
    <tableColumn id="6" xr3:uid="{DF0653CD-9D63-4580-A946-3EAF2F4E2C8B}" name="2021 _x000a_Cases" dataDxfId="607" dataCellStyle="Normal 2"/>
    <tableColumn id="8" xr3:uid="{FC0BF11A-A452-4772-942D-2AEF4BE95FC8}" name="2017 _x000a_Rate" dataDxfId="606" dataCellStyle="Normal 2"/>
    <tableColumn id="9" xr3:uid="{C07DAAB4-8113-4A1E-8F5B-BB98A1CAC658}" name="2018 _x000a_Rate" dataDxfId="605" dataCellStyle="Normal 2"/>
    <tableColumn id="10" xr3:uid="{9F5757E4-9A38-4397-AD93-3D7D93B6680B}" name="2019 _x000a_Rate" dataDxfId="604" dataCellStyle="Normal 2"/>
    <tableColumn id="11" xr3:uid="{B9F04057-D122-4ACE-8745-476EB2174D9C}" name="2020 _x000a_Rate" dataDxfId="603" dataCellStyle="Normal 2"/>
    <tableColumn id="12" xr3:uid="{A008845B-6AFA-4658-B8D2-323FE4E31799}" name="2021 _x000a_Rate" dataDxfId="60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D81740F-1BBB-4596-BAD2-77197A4C45D0}" name="GCPrev1_AllSettings" displayName="GCPrev1_AllSettings" ref="A3:G6" totalsRowShown="0" headerRowDxfId="601" dataDxfId="599" headerRowBorderDxfId="600" headerRowCellStyle="Normal 2" dataCellStyle="Normal 2">
  <autoFilter ref="A3:G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93770E1-D6A6-4169-B3F3-67F651AC80A2}" name="Health Care Setting" dataDxfId="598" dataCellStyle="Normal 2"/>
    <tableColumn id="2" xr3:uid="{FFB90AF5-A03E-4C7C-9010-8D6D43571804}" name="Number of Females Tested" dataDxfId="597" dataCellStyle="Normal 2"/>
    <tableColumn id="3" xr3:uid="{6D19963B-1E23-4DBE-B992-FC5113F5798B}" name="Number of Females Positive_x000a_" dataDxfId="596" dataCellStyle="Normal 2"/>
    <tableColumn id="4" xr3:uid="{B961658E-80D5-4551-801C-C1DE9EC89998}" name="Percent of Females Positive_x000a_" dataDxfId="595" dataCellStyle="Normal 2"/>
    <tableColumn id="5" xr3:uid="{50FF87D6-7F85-42E5-92AB-7C4A789769C4}" name="Number of Males† Tested" dataDxfId="594" dataCellStyle="Normal 2"/>
    <tableColumn id="6" xr3:uid="{1257782C-CF55-4B38-9FFE-F4EEE97CFB4B}" name="Number of Males† Positive_x000a_" dataDxfId="593" dataCellStyle="Normal 2"/>
    <tableColumn id="7" xr3:uid="{FF2E4393-435A-4AAF-887D-CB2C4D52E977}" name="Percent of Males† Positive" dataDxfId="592" dataCellStyle="Normal 2"/>
  </tableColumns>
  <tableStyleInfo name="PrevTable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0A45112-E277-4641-A358-2C4EB80739E7}" name="GCPrev2_CoMorb" displayName="GCPrev2_CoMorb" ref="A5:G21" totalsRowShown="0" headerRowDxfId="591" dataDxfId="589" headerRowBorderDxfId="590" headerRowCellStyle="Normal 2" dataCellStyle="Normal 2">
  <autoFilter ref="A5:G21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32A754-F64B-44B1-B257-62A5DCCEFA44}" name="Gender &amp;_x000a_Age Group" dataDxfId="588" dataCellStyle="Normal 2"/>
    <tableColumn id="3" xr3:uid="{A69CD858-8DCB-4150-A080-4EEAEACE81CA}" name="Number of People GC+ Among FP" dataDxfId="587" dataCellStyle="Normal 2"/>
    <tableColumn id="4" xr3:uid="{9BF99F39-9EB0-4F85-B078-5816461C2D5D}" name="Among GC+ in FP Number of People CT+ " dataDxfId="586" dataCellStyle="Normal 2"/>
    <tableColumn id="5" xr3:uid="{8DE51745-A2D9-404C-AD12-EB1A91F7E9EF}" name="Among GC+ in FP Percent of CT+" dataDxfId="585" dataCellStyle="Normal 2"/>
    <tableColumn id="11" xr3:uid="{2E84591A-3F2E-43A6-B4F0-66B8FBC028BF}" name="Number of People GC+ Among KNC" dataDxfId="584" dataCellStyle="Normal 2"/>
    <tableColumn id="12" xr3:uid="{F7D39077-330B-4DF6-B5EF-D379F09CFAAB}" name="Among GC+ in KNP Number of People CT+ " dataDxfId="583" dataCellStyle="Normal 2"/>
    <tableColumn id="13" xr3:uid="{0579371B-61E0-4123-850C-EFCEB75F2BB6}" name="Among GC+ in KNC Percent of CT+" dataDxfId="582" dataCellStyle="Normal 2"/>
  </tableColumns>
  <tableStyleInfo name="Prev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D90E1E-0AC1-4C66-8D72-2B57CC9A65FD}" name="CT_by_Gender" displayName="CT_by_Gender" ref="A2:G64" totalsRowShown="0" headerRowDxfId="1008" dataDxfId="1006" headerRowBorderDxfId="1007" tableBorderDxfId="1005" headerRowCellStyle="Normal 2" dataCellStyle="Normal 2">
  <autoFilter ref="A2:G6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C8EB409-D0EC-4B6A-835C-FDCA9993D12E}" name="_x000a_COUNTY" dataDxfId="1004" dataCellStyle="Normal 2"/>
    <tableColumn id="2" xr3:uid="{681A772A-9937-4B97-A606-3003475A0B41}" name="Female_x000a_Cases" dataDxfId="1003" dataCellStyle="Normal 2"/>
    <tableColumn id="3" xr3:uid="{33F775F3-AD81-4A09-8881-825D21BB1776}" name="Female_x000a_Rate" dataDxfId="1002" dataCellStyle="Normal 2"/>
    <tableColumn id="5" xr3:uid="{53B636DD-94B1-4F9C-A990-E509C666FBA0}" name="Male_x000a_Cases" dataDxfId="1001" dataCellStyle="Normal 2"/>
    <tableColumn id="6" xr3:uid="{420AA4D6-1F13-4CA3-A6D8-3D6DADFEBCE5}" name="Male_x000a_Rate" dataDxfId="1000" dataCellStyle="Normal 2"/>
    <tableColumn id="8" xr3:uid="{4F9C9148-11A5-4147-B225-AD4678B6EBCD}" name="Total_x000a_Cases" dataDxfId="999" dataCellStyle="Normal 2"/>
    <tableColumn id="9" xr3:uid="{2C4D5A44-4BA4-41F4-A883-B2ABC1972FF7}" name="Total_x000a_Rate" dataDxfId="99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 and Gender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240B6DD-7F46-4D34-8142-B3DD9495A008}" name="GCPrev3_SettingAge" displayName="GCPrev3_SettingAge" ref="A3:J27" totalsRowShown="0" headerRowDxfId="581" dataDxfId="579" headerRowBorderDxfId="580" tableBorderDxfId="578" headerRowCellStyle="Normal 2" dataCellStyle="Normal 2">
  <autoFilter ref="A3:J2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F9F0E3A-460F-45CC-8FE3-DA16EB876E91}" name="Race &amp; Age Group" dataDxfId="577" dataCellStyle="Normal 2"/>
    <tableColumn id="3" xr3:uid="{9E8BF22F-6955-40D6-9EDF-A2D6458F975A}" name="Total Number Tested" dataDxfId="576" dataCellStyle="Normal 2"/>
    <tableColumn id="4" xr3:uid="{ACBF78A9-B944-4F57-956E-A08141D22270}" name="Total Number Positive" dataDxfId="575" dataCellStyle="Normal 2"/>
    <tableColumn id="5" xr3:uid="{8648A387-3783-4D50-8A87-B8F1AADEC616}" name="Total Percent Positive" dataDxfId="574" dataCellStyle="Normal 2"/>
    <tableColumn id="7" xr3:uid="{78DC24BC-5265-4B8E-B870-C5E87E2B2255}" name="Number of Females Tested" dataDxfId="573" dataCellStyle="Normal 2"/>
    <tableColumn id="8" xr3:uid="{F2FE5AB9-AC0C-42FB-8710-2195937B86E0}" name="Number of Females Positive" dataDxfId="572" dataCellStyle="Normal 2"/>
    <tableColumn id="9" xr3:uid="{FF520AE6-548A-4C91-805D-B21165918D6B}" name="Percent of Females Positive" dataDxfId="571" dataCellStyle="Normal 2"/>
    <tableColumn id="11" xr3:uid="{95CE1247-7722-4968-8A69-DFB5541BB58A}" name="Number of Males† Tested" dataDxfId="570" dataCellStyle="Normal 2"/>
    <tableColumn id="12" xr3:uid="{3F3411C3-B685-4D20-81A7-28822D5F3513}" name="Number of Males†  Positive" dataDxfId="569" dataCellStyle="Normal 2"/>
    <tableColumn id="13" xr3:uid="{A2A700EA-C2B4-4C13-BC8B-1DDEEBC2589B}" name="Percent of Males† Positive" dataDxfId="568" dataCellStyle="Normal 2"/>
  </tableColumns>
  <tableStyleInfo name="PrevTable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E9C0651-7B58-4AAE-960B-31502F0A5434}" name="Table1" displayName="Table1" ref="A2:K47" totalsRowShown="0" headerRowDxfId="567" dataDxfId="565" headerRowBorderDxfId="566">
  <autoFilter ref="A2:K4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9BC4D64-6CA6-43BE-86C6-4116899FB338}" name="CLINIC SITE" dataDxfId="564"/>
    <tableColumn id="2" xr3:uid="{1F421CB2-F603-4C6E-B498-042D0B038C9B}" name="2017_x000a_Number" dataDxfId="563"/>
    <tableColumn id="3" xr3:uid="{C9443D7B-6B89-4598-AFA3-A3ABEBE6F754}" name="2017_x000a_Percent" dataDxfId="562"/>
    <tableColumn id="5" xr3:uid="{AE3CF06D-C997-4333-A95A-56828AFE46FF}" name="2018_x000a_Number" dataDxfId="561"/>
    <tableColumn id="6" xr3:uid="{57CE1D4F-E637-4C6A-ACC2-C0A610398B45}" name="2018_x000a_Percent" dataDxfId="560"/>
    <tableColumn id="8" xr3:uid="{9F7B179D-894F-490A-B795-4CA1093A8B9F}" name="2019_x000a_Number" dataDxfId="559"/>
    <tableColumn id="9" xr3:uid="{7347FD2E-84FC-484F-A994-FCC635D0A37D}" name="2019_x000a_Percent" dataDxfId="558"/>
    <tableColumn id="11" xr3:uid="{A89AF30A-5B23-46D9-9411-F48E04E2BB1D}" name="2020_x000a_Number" dataDxfId="557"/>
    <tableColumn id="12" xr3:uid="{B1412EC2-84CE-467B-8EAE-E7A2C0B6A98F}" name="2020_x000a_Percent" dataDxfId="556"/>
    <tableColumn id="14" xr3:uid="{1A794C16-8637-43D2-A37A-B597310E0B08}" name="2021_x000a_Number" dataDxfId="555"/>
    <tableColumn id="15" xr3:uid="{E79CD80F-174D-4414-9F10-B4AD1155B847}" name="2021_x000a_Percent" dataDxfId="554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3DE3B78-6D0B-4239-BAB8-384F8CEC876C}" name="PS_by_County" displayName="PS_by_County" ref="A3:L65" totalsRowShown="0" headerRowDxfId="553" dataDxfId="551" headerRowBorderDxfId="552" tableBorderDxfId="550" headerRowCellStyle="Normal 2" dataCellStyle="Normal 2">
  <autoFilter ref="A3:L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1A03FD8-62ED-4380-8671-33948343ACFF}" name="COUNTY" dataDxfId="549" dataCellStyle="Normal 2"/>
    <tableColumn id="2" xr3:uid="{B263DF4B-6A6D-46A2-A59B-97FC258E1EB7}" name="2017_x000a_Cases" dataDxfId="548" dataCellStyle="Normal 2"/>
    <tableColumn id="3" xr3:uid="{F3181CFC-56FC-4466-B923-85E42AFC7905}" name="2018_x000a_Cases" dataDxfId="547" dataCellStyle="Normal 2"/>
    <tableColumn id="4" xr3:uid="{DD288F10-2A5B-4AA3-93B2-F7839047FD3E}" name="2019_x000a_Cases" dataDxfId="546" dataCellStyle="Normal 2"/>
    <tableColumn id="5" xr3:uid="{CD3B1BD6-3B17-4B02-83E8-5795566DE951}" name="2020_x000a_Cases" dataDxfId="545" dataCellStyle="Normal 2"/>
    <tableColumn id="6" xr3:uid="{41CB1237-D613-437D-8F3A-C28611188E1D}" name="2021_x000a_Cases" dataDxfId="544" dataCellStyle="Normal 2"/>
    <tableColumn id="8" xr3:uid="{036C532F-0EB4-4C10-8DEC-F96F697474C4}" name="2017_x000a_Rate" dataDxfId="543" dataCellStyle="Normal 2"/>
    <tableColumn id="9" xr3:uid="{9FB77D55-1F83-4EF6-83C5-333C015BD429}" name="2018_x000a_Rate" dataDxfId="542" dataCellStyle="Normal 2"/>
    <tableColumn id="10" xr3:uid="{34EF0EB0-E1FE-4C4D-8C97-2C9F9431D2AD}" name="2019_x000a_Rate" dataDxfId="541" dataCellStyle="Normal 2"/>
    <tableColumn id="11" xr3:uid="{B7317956-016C-4A77-AFCB-025D60B506B5}" name="2020_x000a_Rate" dataDxfId="540" dataCellStyle="Normal 2"/>
    <tableColumn id="12" xr3:uid="{4BC15A0C-6111-4301-9F11-7794EDFD0D7A}" name="2021_x000a_Rate" dataDxfId="539" dataCellStyle="Normal 2"/>
    <tableColumn id="13" xr3:uid="{CF4D221D-2A98-4BCC-A391-ECAEDA222A4F}" name="Rate_x000a_Rank" dataDxfId="53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837EDFB-C24B-4C45-B1FD-717526096BF7}" name="PS_by_Gender" displayName="PS_by_Gender" ref="A2:G64" totalsRowShown="0" headerRowDxfId="537" dataDxfId="535" headerRowBorderDxfId="536" tableBorderDxfId="534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B3BB0B-D134-48D2-B157-99D326851CA9}" name="_x000a_COUNTY" dataDxfId="533" dataCellStyle="Normal 2"/>
    <tableColumn id="2" xr3:uid="{3035B6EF-1537-4D1B-BDE7-E1C70BC1A094}" name="Female_x000a_Cases" dataDxfId="532" dataCellStyle="Normal 2"/>
    <tableColumn id="3" xr3:uid="{A81C37D4-9146-4703-A7C1-3A531880C310}" name="Female_x000a_Rate" dataDxfId="531" dataCellStyle="Normal 2"/>
    <tableColumn id="5" xr3:uid="{D2B23CE2-F7B9-410E-AA5A-715ABE0463E1}" name="Male_x000a_Cases" dataDxfId="530" dataCellStyle="Normal 2"/>
    <tableColumn id="6" xr3:uid="{4D4F9466-8EB2-4840-99B3-5D37DBE88A71}" name="Male_x000a_Rate" dataDxfId="529" dataCellStyle="Normal 2"/>
    <tableColumn id="8" xr3:uid="{9D3C98FB-969B-45A9-A0C8-6438EDCD62AF}" name="Total_x000a_Cases" dataDxfId="528" dataCellStyle="Normal 2"/>
    <tableColumn id="9" xr3:uid="{F138701A-770D-4A6F-9982-218A9840037B}" name="Total_x000a_Rate" dataDxfId="52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696564-CF42-4D6F-B70D-BE7EC5A56551}" name="PS_by_ARS" displayName="PS_by_ARS" ref="A3:H42" totalsRowShown="0" headerRowDxfId="525" dataDxfId="523" headerRowBorderDxfId="524" tableBorderDxfId="522">
  <autoFilter ref="A3:H4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7A3F41A-4CC2-40F4-B9E5-A527D4BA0444}" name="Race &amp; Age Group" dataDxfId="521" totalsRowDxfId="520" dataCellStyle="Normal 2 2"/>
    <tableColumn id="2" xr3:uid="{A3EFF1AE-13CC-45EF-8165-D2197D35CA2B}" name="Total_x000a_Cases" dataDxfId="519" totalsRowDxfId="518" dataCellStyle="Normal 2 2"/>
    <tableColumn id="3" xr3:uid="{54F1C5BC-1C4E-4C9D-9119-19BBE3B11C5F}" name="Total_x000a_Rate" dataDxfId="517" totalsRowDxfId="516" dataCellStyle="Normal 2 2"/>
    <tableColumn id="4" xr3:uid="{52EB9E77-71BB-4A1B-BCE7-A4076F83B81D}" name="Female_x000a_Cases" dataDxfId="515" totalsRowDxfId="514" dataCellStyle="Normal 2 2"/>
    <tableColumn id="5" xr3:uid="{4A3FD93D-A33E-4209-B8BA-2565525E90C8}" name="Female_x000a_Rate" dataDxfId="513" totalsRowDxfId="512" dataCellStyle="Normal 2 2"/>
    <tableColumn id="6" xr3:uid="{9EB74BE5-CF4E-47C0-904C-97E11448885F}" name="Male_x000a_Cases" dataDxfId="511" totalsRowDxfId="510" dataCellStyle="Normal 2 2"/>
    <tableColumn id="7" xr3:uid="{60F9939A-E566-4E1D-80A2-B925AF60F63E}" name="Male_x000a_Rate" dataDxfId="509" totalsRowDxfId="508" dataCellStyle="Normal 2 2"/>
    <tableColumn id="8" xr3:uid="{068FBFFC-7DAF-40DB-91F0-62C36E2A7636}" name="Gender Not_x000a_Specified Cases" dataDxfId="507" totalsRowDxfId="506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7AB7A6D-7EE0-447F-93A9-B7E3BA56A16F}" name="PS_Females_by_County" displayName="PS_Females_by_County" ref="A3:K65" totalsRowShown="0" headerRowDxfId="505" dataDxfId="503" headerRowBorderDxfId="504" tableBorderDxfId="502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BFD1449-438B-4543-8135-3963E0E2296A}" name="_x000a_COUNTY" dataDxfId="501" dataCellStyle="Normal 2"/>
    <tableColumn id="2" xr3:uid="{833D9088-F5D3-42E5-AF43-E4B8C393E3E1}" name="2017_x000a_Cases" dataDxfId="500" dataCellStyle="Normal 2"/>
    <tableColumn id="3" xr3:uid="{56754D7E-5D8E-4BBB-8061-96A8A22803A8}" name="2018_x000a_Cases" dataDxfId="499" dataCellStyle="Normal 2"/>
    <tableColumn id="4" xr3:uid="{9CAEC4A6-8377-450C-8009-3BB5E9169BCE}" name="2019_x000a_Cases" dataDxfId="498" dataCellStyle="Normal 2"/>
    <tableColumn id="5" xr3:uid="{9BDAF56F-0C6F-4ABD-B171-B992CE8D0BA0}" name="2020_x000a_Cases" dataDxfId="497" dataCellStyle="Normal 2"/>
    <tableColumn id="6" xr3:uid="{319D1F60-F946-49BC-949F-5943696D7410}" name="2021_x000a_Cases" dataDxfId="496" dataCellStyle="Normal 2"/>
    <tableColumn id="8" xr3:uid="{305E76AA-2300-47ED-A44D-A5EC7523C17F}" name="2017_x000a_Rate" dataDxfId="495" dataCellStyle="Normal 2"/>
    <tableColumn id="9" xr3:uid="{5C515B44-D663-49FB-900D-52AC2AADCDCC}" name="2018_x000a_Rate" dataDxfId="494" dataCellStyle="Normal 2"/>
    <tableColumn id="10" xr3:uid="{CFF35F24-DF59-49C5-91CE-67B869202375}" name="2019_x000a_Rate" dataDxfId="493" dataCellStyle="Normal 2"/>
    <tableColumn id="11" xr3:uid="{33437336-FA94-4BC8-BD9A-6EDA974C8CD8}" name="2020_x000a_Rate" dataDxfId="492" dataCellStyle="Normal 2"/>
    <tableColumn id="12" xr3:uid="{4860DD7E-4E46-4715-81F1-D5E9C652BBBA}" name="2021_x000a_Rate" dataDxfId="49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47636C5-7D3A-4693-9030-332FB38433B9}" name="PS_Males_by_County" displayName="PS_Males_by_County" ref="A3:K65" totalsRowShown="0" headerRowDxfId="490" dataDxfId="488" headerRowBorderDxfId="489" tableBorderDxfId="487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4488C7E-30B0-4343-95F7-8BB25CD2261A}" name="_x000a_COUNTY" dataDxfId="486" dataCellStyle="Normal 2"/>
    <tableColumn id="2" xr3:uid="{D0EF2EB4-3A27-4998-BE9C-FC19D90B62F2}" name="2017_x000a_Cases" dataDxfId="485" dataCellStyle="Normal 2"/>
    <tableColumn id="3" xr3:uid="{A60B2E6D-7272-48EE-AC90-405707462533}" name="2018_x000a_Cases" dataDxfId="484" dataCellStyle="Normal 2"/>
    <tableColumn id="4" xr3:uid="{A45298C4-8BFA-4136-97BD-AD24CB154073}" name="2019_x000a_Cases" dataDxfId="483" dataCellStyle="Normal 2"/>
    <tableColumn id="5" xr3:uid="{FEA021B4-B153-47A7-A3DB-1C716CA09AE4}" name="2020_x000a_Cases" dataDxfId="482" dataCellStyle="Normal 2"/>
    <tableColumn id="6" xr3:uid="{03669017-B431-496D-9EB8-6603788FE2EB}" name="2021_x000a_Cases" dataDxfId="481" dataCellStyle="Normal 2"/>
    <tableColumn id="8" xr3:uid="{B8A260AB-78E2-4D9F-AF3F-A5B0C8DE8C14}" name="2017_x000a_Rate" dataDxfId="480" dataCellStyle="Normal 2"/>
    <tableColumn id="9" xr3:uid="{0DC0404B-3529-4AF9-A5E9-12C8A0CBD3FF}" name="2018_x000a_Rate" dataDxfId="479" dataCellStyle="Normal 2"/>
    <tableColumn id="10" xr3:uid="{12ECCBC0-5B70-4DB1-A26B-FADF83ACB7F1}" name="2019_x000a_Rate" dataDxfId="478" dataCellStyle="Normal 2"/>
    <tableColumn id="11" xr3:uid="{BB11D906-2E87-4463-8A8C-BEA8B4E4F3F7}" name="2020_x000a_Rate" dataDxfId="477" dataCellStyle="Normal 2"/>
    <tableColumn id="12" xr3:uid="{5B1FCC8A-EC76-496B-9C14-71207F69D4F6}" name="2021_x000a_Rate" dataDxfId="47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B3B5A8E-B347-42A9-98F7-8AAB5E6C23C9}" name="PS_by_AgeGroup" displayName="PS_by_AgeGroup" ref="A2:K38" totalsRowShown="0" headerRowDxfId="475" dataDxfId="473" headerRowBorderDxfId="474" tableBorderDxfId="472" headerRowCellStyle="Normal 2" dataCellStyle="Normal 2 2">
  <autoFilter ref="A2:K3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CEA9ACC-A489-4E2A-93B0-AE12B5DC38C6}" name="Gender &amp; Age Group" dataDxfId="471" totalsRowDxfId="470" dataCellStyle="Normal 2 2"/>
    <tableColumn id="2" xr3:uid="{21F7218B-3665-449B-A1F0-7745358E2D49}" name="2017_x000a_Cases" dataDxfId="469" totalsRowDxfId="468" dataCellStyle="Normal 2 2"/>
    <tableColumn id="19" xr3:uid="{A454E14C-7319-4036-8ABD-AC52B312E812}" name="2018_x000a_Cases" dataDxfId="467" totalsRowDxfId="466" dataCellStyle="Normal 2 2"/>
    <tableColumn id="20" xr3:uid="{D1A23688-8392-4061-B065-27AE03572D23}" name="2019_x000a_Cases" dataDxfId="465" totalsRowDxfId="464" dataCellStyle="Normal 2 2"/>
    <tableColumn id="21" xr3:uid="{4492988A-D65F-4028-AA4C-FBD173CD4082}" name="2020_x000a_Cases" dataDxfId="463" totalsRowDxfId="462" dataCellStyle="Normal 2 2"/>
    <tableColumn id="22" xr3:uid="{681EA05C-503C-4B26-AA56-342898B5936B}" name="2021_x000a_Cases" dataDxfId="461" totalsRowDxfId="460" dataCellStyle="Normal 2 2"/>
    <tableColumn id="4" xr3:uid="{86CC1BC7-E365-47FF-A5F7-60C02328651A}" name="2017_x000a_Rate" dataDxfId="459" dataCellStyle="Normal 2 2"/>
    <tableColumn id="25" xr3:uid="{41558663-777F-445A-9F03-9254607CF10F}" name="2018_x000a_Rate" dataDxfId="458" dataCellStyle="Normal 2 2"/>
    <tableColumn id="26" xr3:uid="{296E781E-7F80-4303-8970-749B7D1BBD28}" name="2019_x000a_Rate" dataDxfId="457" dataCellStyle="Normal 2 2"/>
    <tableColumn id="27" xr3:uid="{E363B970-F737-46E6-BAF7-104226D827F1}" name="2020_x000a_Rate" dataDxfId="456" dataCellStyle="Normal 2 2"/>
    <tableColumn id="28" xr3:uid="{D30FE27A-31DC-4A9E-BB5A-EE5832738027}" name="2021_x000a_Rate" dataDxfId="455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662D777-5BAE-4EE3-8829-DB7C001DA6D8}" name="CT_by_RaceEthnicity10" displayName="CT_by_RaceEthnicity10" ref="A2:K34" totalsRowShown="0" headerRowDxfId="454" dataDxfId="452" headerRowBorderDxfId="453" tableBorderDxfId="451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7B6FC19-5496-413D-90BF-9B198ADA9734}" name="Gender &amp; Race/Ethnicity" dataDxfId="450" totalsRowDxfId="449" dataCellStyle="Normal 2 2"/>
    <tableColumn id="2" xr3:uid="{ABA1CC96-AE10-4AC7-B551-5FD031809DD1}" name="2017_x000a_Cases" dataDxfId="448" totalsRowDxfId="447" dataCellStyle="Normal 2 2"/>
    <tableColumn id="19" xr3:uid="{40C575F0-4015-470B-AD80-07DD7CF24BED}" name="2018_x000a_Cases" dataDxfId="446" totalsRowDxfId="445" dataCellStyle="Normal 2 2"/>
    <tableColumn id="20" xr3:uid="{DC8EF603-F49C-43A5-8E6C-9EE7CF476E9A}" name="2019_x000a_Cases" dataDxfId="444" totalsRowDxfId="443" dataCellStyle="Normal 2 2"/>
    <tableColumn id="21" xr3:uid="{35A18A99-2C94-4531-B2CC-E417920A85F0}" name="2020_x000a_Cases" dataDxfId="442" totalsRowDxfId="441" dataCellStyle="Normal 2 2"/>
    <tableColumn id="22" xr3:uid="{46C73B30-1722-41DA-BA86-06D697C2C09B}" name="2021_x000a_Cases" dataDxfId="440" totalsRowDxfId="439" dataCellStyle="Normal 2 2"/>
    <tableColumn id="4" xr3:uid="{D84AA2A5-CC14-49FF-B260-2D589C0A0BA4}" name="2017_x000a_Rate" dataDxfId="438" totalsRowDxfId="437" dataCellStyle="Normal 2 2"/>
    <tableColumn id="25" xr3:uid="{5C2920FC-5F62-46D1-A3A2-E05887A8E3C7}" name="2018_x000a_Rate" dataDxfId="436" totalsRowDxfId="435" dataCellStyle="Normal 2 2"/>
    <tableColumn id="26" xr3:uid="{5DE9E19B-E839-417C-9BB8-40FC5CCB46D3}" name="2019_x000a_Rate" dataDxfId="434" totalsRowDxfId="433" dataCellStyle="Normal 2 2"/>
    <tableColumn id="27" xr3:uid="{7F99251D-EDB8-42F9-A5B4-CF1180C66A8A}" name="2020_x000a_Rate" dataDxfId="432" totalsRowDxfId="431" dataCellStyle="Normal 2 2"/>
    <tableColumn id="28" xr3:uid="{C3549E76-A762-4550-9997-FFD7F10C6EE2}" name="2021_x000a_Rate" dataDxfId="430" totalsRowDxfId="429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946B5CA-2F7A-4BD1-85BA-28A3B76BE6CC}" name="PS_Females_Ages1544" displayName="PS_Females_Ages1544" ref="A3:K65" totalsRowShown="0" headerRowDxfId="428" dataDxfId="426" headerRowBorderDxfId="427" tableBorderDxfId="425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D22018D-BDFA-490E-9D73-508AD886E504}" name="_x000a_COUNTY" dataDxfId="424" dataCellStyle="Normal 2"/>
    <tableColumn id="2" xr3:uid="{6EB31F82-303B-425D-8CF1-87AEA14192C6}" name="2017_x000a_Cases" dataDxfId="423" dataCellStyle="Normal 2"/>
    <tableColumn id="3" xr3:uid="{C373DF75-84C9-4154-AFB5-88FEA2F49CED}" name="2018_x000a_Cases" dataDxfId="422" dataCellStyle="Normal 2"/>
    <tableColumn id="4" xr3:uid="{D7066B84-5BEF-49E1-BBBF-2775FD0A3F8C}" name="2019_x000a_Cases" dataDxfId="421" dataCellStyle="Normal 2"/>
    <tableColumn id="5" xr3:uid="{75FF6226-4D1A-43C2-8464-073039DB246E}" name="2020_x000a_Cases" dataDxfId="420" dataCellStyle="Normal 2"/>
    <tableColumn id="6" xr3:uid="{5CF3838F-C394-4013-8150-7248351F4499}" name="2021_x000a_Cases" dataDxfId="419" dataCellStyle="Normal 2"/>
    <tableColumn id="8" xr3:uid="{5E35D607-F72E-4A21-93E1-01BB2A86233C}" name="2017_x000a_Rate" dataDxfId="418" dataCellStyle="Normal 2"/>
    <tableColumn id="9" xr3:uid="{3F9411E2-126A-4B90-9495-85FFAEBE574A}" name="2018_x000a_Rate" dataDxfId="417" dataCellStyle="Normal 2"/>
    <tableColumn id="10" xr3:uid="{D78381E3-8A9F-4114-A28B-F1337BCB0F67}" name="2019_x000a_Rate" dataDxfId="416" dataCellStyle="Normal 2"/>
    <tableColumn id="11" xr3:uid="{E55D0D24-5BA7-4E4B-9FA7-B228D0949358}" name="2020_x000a_Rate" dataDxfId="415" dataCellStyle="Normal 2"/>
    <tableColumn id="12" xr3:uid="{F651BC6B-0174-4032-9EBE-20C433E094B9}" name="2021_x000a_Rate" dataDxfId="41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8942ABF-1571-4C3A-B594-6D636578DB12}" name="CT_by_ARS" displayName="CT_by_ARS" ref="A3:H49" totalsRowShown="0" headerRowDxfId="997" dataDxfId="995" headerRowBorderDxfId="996" tableBorderDxfId="994" headerRowCellStyle="Normal 2 2">
  <autoFilter ref="A3:H4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0E1A3B6-06E8-430E-9E0D-CA0920E8257A}" name="Race/Ethnicity &amp; _x000a_Age Group" dataDxfId="993" totalsRowDxfId="992" dataCellStyle="Normal 2 2"/>
    <tableColumn id="2" xr3:uid="{E20A28B0-F16C-433E-8B86-AF7CABAD68E3}" name="Total_x000a_Cases" dataDxfId="991" totalsRowDxfId="990" dataCellStyle="Normal 2 2"/>
    <tableColumn id="3" xr3:uid="{BD41D3A0-465B-4AFF-B314-FA287231865A}" name="Total_x000a_Rate" dataDxfId="989" totalsRowDxfId="988" dataCellStyle="Normal 2 2"/>
    <tableColumn id="4" xr3:uid="{B632EC09-8B57-411F-B735-0B9F565E44B0}" name="Female_x000a_Cases" dataDxfId="987" totalsRowDxfId="986" dataCellStyle="Normal 2 2"/>
    <tableColumn id="5" xr3:uid="{FAB68FC6-C4A0-492F-A3CD-96B7399707A6}" name="Female_x000a_Rate" dataDxfId="985" totalsRowDxfId="984" dataCellStyle="Normal 2 2"/>
    <tableColumn id="6" xr3:uid="{27B16766-36FA-4B82-9B5E-F5F5A3615270}" name="Male_x000a_Cases" dataDxfId="983" totalsRowDxfId="982" dataCellStyle="Normal 2 2"/>
    <tableColumn id="7" xr3:uid="{1DF88AD2-C5F0-4777-A7BF-DDD3885FC47F}" name="Male_x000a_Rate" dataDxfId="981" totalsRowDxfId="980" dataCellStyle="Normal 2 2"/>
    <tableColumn id="8" xr3:uid="{614A97ED-7CB1-4B0C-A243-0A18A5E88801}" name="Gender Not_x000a_Specified Cases" dataDxfId="979" totalsRowDxfId="978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5725DB8-FA2A-4832-9988-FD8717B757D7}" name="EnPnS_by_County" displayName="EnPnS_by_County" ref="A3:L65" totalsRowShown="0" headerRowDxfId="413" dataDxfId="411" headerRowBorderDxfId="412" tableBorderDxfId="410" headerRowCellStyle="Normal 2" dataCellStyle="Normal 2">
  <autoFilter ref="A3:L6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5A28A28-877B-4C66-A2DA-FEADE180E0E8}" name="COUNTY" dataDxfId="409" dataCellStyle="Normal 2"/>
    <tableColumn id="2" xr3:uid="{7399443E-CCE1-416F-AB9C-D3787E04FAC5}" name="2017_x000a_Cases" dataDxfId="408" dataCellStyle="Normal 2"/>
    <tableColumn id="3" xr3:uid="{E46D55DE-B771-4FD6-B3BC-3624771261EE}" name="2018_x000a_Cases" dataDxfId="407" dataCellStyle="Normal 2"/>
    <tableColumn id="4" xr3:uid="{F395669B-CB60-4D3B-B6B6-D695A06E1FF6}" name="2019_x000a_Cases" dataDxfId="406" dataCellStyle="Normal 2"/>
    <tableColumn id="5" xr3:uid="{EFC3C8C4-938F-481F-BD2B-3CEC71949B24}" name="2020_x000a_Cases" dataDxfId="405" dataCellStyle="Normal 2"/>
    <tableColumn id="6" xr3:uid="{4C986B72-C534-4356-A6F3-6F8228CC7CEC}" name="2021_x000a_Cases" dataDxfId="404" dataCellStyle="Normal 2"/>
    <tableColumn id="8" xr3:uid="{FC0F299A-1DC8-4317-9C29-D3D7DAEBA128}" name="2017_x000a_Rate" dataDxfId="403" dataCellStyle="Normal 2"/>
    <tableColumn id="9" xr3:uid="{13DD67FB-1F68-41EA-8A5B-C461454F946A}" name="2018_x000a_Rate" dataDxfId="402" dataCellStyle="Normal 2"/>
    <tableColumn id="10" xr3:uid="{6920DCA7-C0E3-4EA6-B414-1C19DFBAFD69}" name="2019_x000a_Rate" dataDxfId="401" dataCellStyle="Normal 2"/>
    <tableColumn id="11" xr3:uid="{8895F1E5-8F57-4534-9533-FCF763EC6D62}" name="2020_x000a_Rate" dataDxfId="400" dataCellStyle="Normal 2"/>
    <tableColumn id="12" xr3:uid="{D85A6229-A99C-499A-BFFD-24B9D8D01066}" name="2021_x000a_Rate" dataDxfId="399" dataCellStyle="Normal 2"/>
    <tableColumn id="13" xr3:uid="{1A8475EB-F32E-42C4-AA5F-B71DB05EB48B}" name="Rate_x000a_Rank" dataDxfId="39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4360AAD-F801-4EB2-8A3A-7DF41C8C5A67}" name="EnPnS_by_Gernder" displayName="EnPnS_by_Gernder" ref="A3:G65" totalsRowShown="0" headerRowDxfId="397" dataDxfId="395" headerRowBorderDxfId="396" tableBorderDxfId="394" headerRowCellStyle="Normal 2" dataCellStyle="Normal 2">
  <autoFilter ref="A3:G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C62CB5-F467-4CF4-94B2-211F5E55640A}" name="COUNTY" dataDxfId="393" dataCellStyle="Normal 2"/>
    <tableColumn id="2" xr3:uid="{5F76BB84-0E92-46C9-8A63-DA53C3A56C42}" name="Female_x000a_Cases" dataDxfId="392" dataCellStyle="Normal 2"/>
    <tableColumn id="3" xr3:uid="{26CFDAF9-33DC-410A-B351-9A8CB80ADD32}" name="Female_x000a_Rate" dataDxfId="391" dataCellStyle="Normal 2"/>
    <tableColumn id="5" xr3:uid="{F57C371F-E022-490F-81C2-47B3A4957742}" name="Male_x000a_Cases" dataDxfId="390" dataCellStyle="Normal 2"/>
    <tableColumn id="6" xr3:uid="{962FBE50-0E90-4887-96CE-7055B6C99529}" name="Male_x000a_Rate" dataDxfId="389" dataCellStyle="Normal 2"/>
    <tableColumn id="8" xr3:uid="{9AA11CBF-616C-42C8-B08B-616FE21E150F}" name="Total_x000a_Cases" dataDxfId="388" dataCellStyle="Normal 2"/>
    <tableColumn id="9" xr3:uid="{0A27EC8C-897E-4386-978A-C004E765505A}" name="Total_x000a_Rate" dataDxfId="38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5AE73FC-3B2A-4942-9D35-D2A782B5C26B}" name="EnPnS_by_ARS" displayName="EnPnS_by_ARS" ref="A3:H42" totalsRowShown="0" dataDxfId="385" headerRowBorderDxfId="386" tableBorderDxfId="384" dataCellStyle="Normal 2 2">
  <autoFilter ref="A3:H4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E7767B5-63CD-4820-9ACB-952A209C9857}" name="Race &amp; Age Group" dataDxfId="383" totalsRowDxfId="382" dataCellStyle="Normal 2 2"/>
    <tableColumn id="2" xr3:uid="{BCF91F9F-53C9-4CA1-8D29-4C5CBC06C9F0}" name="Total_x000a_Cases" dataDxfId="381" totalsRowDxfId="380" dataCellStyle="Normal 2 2"/>
    <tableColumn id="3" xr3:uid="{CB6206DA-2CBD-4132-99A1-08B7EB644FF0}" name="Total_x000a_Rate" dataDxfId="379" totalsRowDxfId="378" dataCellStyle="Normal 2 2"/>
    <tableColumn id="4" xr3:uid="{B54CDF3C-5E1E-42BD-BADA-B2D8350E77AE}" name="Female_x000a_Cases" dataDxfId="377" totalsRowDxfId="376" dataCellStyle="Normal 2 2"/>
    <tableColumn id="5" xr3:uid="{9A6D3FC4-BBE8-4E3A-8A80-0ADD98B6FB9E}" name="Female_x000a_Rate" dataDxfId="375" totalsRowDxfId="374" dataCellStyle="Normal 2 2"/>
    <tableColumn id="6" xr3:uid="{C16D25D9-4178-4A2D-994B-F3EDDD8096FC}" name="Male_x000a_Cases" dataDxfId="373" totalsRowDxfId="372" dataCellStyle="Normal 2 2"/>
    <tableColumn id="7" xr3:uid="{2401D974-16EF-4E24-B9A5-15C8B31E8C61}" name="Male_x000a_Rate" dataDxfId="371" totalsRowDxfId="370" dataCellStyle="Normal 2 2"/>
    <tableColumn id="8" xr3:uid="{EEEBEEEB-9DBE-4937-B6E4-431BDB62881C}" name="Gender Not_x000a_Specified Cases" dataDxfId="369" totalsRowDxfId="368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56C9DF5-8AAB-4E5F-AFC5-82F97113CFA2}" name="EnPnS_Females_by_County" displayName="EnPnS_Females_by_County" ref="A3:K65" totalsRowShown="0" headerRowDxfId="367" dataDxfId="365" headerRowBorderDxfId="366" tableBorderDxfId="364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B172CAF4-E47A-4A95-B005-950A4B252FBB}" name="COUNTY" dataDxfId="363" dataCellStyle="Normal 2"/>
    <tableColumn id="2" xr3:uid="{4752FADF-B25F-4816-9FF7-A1BECF0B589A}" name="2017_x000a_Cases" dataDxfId="362" dataCellStyle="Normal 2"/>
    <tableColumn id="3" xr3:uid="{8CC422D6-8E54-4AC3-923C-F4B8D69B6465}" name="2018_x000a_Cases" dataDxfId="361" dataCellStyle="Normal 2"/>
    <tableColumn id="4" xr3:uid="{85ADC0D4-D289-4EE5-BBF5-5E1363EBCC96}" name="2019_x000a_Cases" dataDxfId="360" dataCellStyle="Normal 2"/>
    <tableColumn id="5" xr3:uid="{CB513FA7-D87F-4CEB-B5BB-2B34929B4FA4}" name="2020_x000a_Cases" dataDxfId="359" dataCellStyle="Normal 2"/>
    <tableColumn id="6" xr3:uid="{55EAA1AD-3705-4204-864E-C04707519B77}" name="2021_x000a_Cases" dataDxfId="358" dataCellStyle="Normal 2"/>
    <tableColumn id="8" xr3:uid="{359B0395-210B-4CC8-9996-9F32D8FB9816}" name="2017_x000a_Rate" dataDxfId="357" dataCellStyle="Normal 2"/>
    <tableColumn id="9" xr3:uid="{1E1B712D-00C6-4831-8B8C-1444B9816502}" name="2018_x000a_Rate" dataDxfId="356" dataCellStyle="Normal 2"/>
    <tableColumn id="10" xr3:uid="{4B61083C-9A35-4596-A9D9-20EA5F4E0706}" name="2019_x000a_Rate" dataDxfId="355" dataCellStyle="Normal 2"/>
    <tableColumn id="11" xr3:uid="{FAAAD837-603C-4FEB-9751-37DEC75AC56E}" name="2020_x000a_Rate" dataDxfId="354" dataCellStyle="Normal 2"/>
    <tableColumn id="12" xr3:uid="{4EA5AE2B-6E4F-4241-A555-E0C9474047ED}" name="2021_x000a_Rate" dataDxfId="35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488A053-29C6-4E50-AB8A-8CC97008B319}" name="EnPnS_Males_by_County" displayName="EnPnS_Males_by_County" ref="A3:K65" totalsRowShown="0" headerRowDxfId="352" dataDxfId="350" headerRowBorderDxfId="351" tableBorderDxfId="349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06FF594-62C4-4618-9B3C-151372E3C6C6}" name="COUNTY" dataDxfId="348" dataCellStyle="Normal 2"/>
    <tableColumn id="2" xr3:uid="{F8FD5881-1C05-4070-95E7-4F9367C72BD7}" name="2017_x000a_Cases" dataDxfId="347" dataCellStyle="Normal 2"/>
    <tableColumn id="3" xr3:uid="{08FE889C-2EA7-4ED9-BB5F-D06A44DAEB1F}" name="2018_x000a_Cases" dataDxfId="346" dataCellStyle="Normal 2"/>
    <tableColumn id="4" xr3:uid="{827BC48B-2D96-4979-85A3-6F9674350C10}" name="2019_x000a_Cases" dataDxfId="345" dataCellStyle="Normal 2"/>
    <tableColumn id="5" xr3:uid="{A73CD63D-DB0E-465A-9AD6-549EDD7094D2}" name="2020_x000a_Cases" dataDxfId="344" dataCellStyle="Normal 2"/>
    <tableColumn id="6" xr3:uid="{F7D4FBA3-B83B-4800-9A9E-CAB51A7DDB67}" name="2021_x000a_Cases" dataDxfId="343" dataCellStyle="Normal 2"/>
    <tableColumn id="8" xr3:uid="{1C4AC20A-6387-4247-BF8C-45C350D29338}" name="2017_x000a_Rate" dataDxfId="342" dataCellStyle="Normal 2"/>
    <tableColumn id="9" xr3:uid="{B7D6AC5D-5DF5-4CBF-A32E-8A31C35E00C2}" name="2018_x000a_Rate" dataDxfId="341" dataCellStyle="Normal 2"/>
    <tableColumn id="10" xr3:uid="{2CA44EC7-617F-437D-B651-24DB444EFCBE}" name="2019_x000a_Rate" dataDxfId="340" dataCellStyle="Normal 2"/>
    <tableColumn id="11" xr3:uid="{12592D33-0C56-4925-B4F4-8EA4FD9EDBDE}" name="2020_x000a_Rate" dataDxfId="339" dataCellStyle="Normal 2"/>
    <tableColumn id="12" xr3:uid="{2712528D-0481-4106-B67B-014CEC1B875A}" name="2021_x000a_Rate" dataDxfId="33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2229D20-2455-40F5-AED6-C15F03355D3E}" name="EnPnS_by_AgeGroup" displayName="EnPnS_by_AgeGroup" ref="A2:K38" totalsRowShown="0" headerRowDxfId="337" dataDxfId="335" headerRowBorderDxfId="336" tableBorderDxfId="334" headerRowCellStyle="Normal 2" dataCellStyle="Normal 2 2">
  <autoFilter ref="A2:K3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65C46B3-8D19-41D3-AB04-15095D34ED49}" name="Gender &amp; Age Group" dataDxfId="333" totalsRowDxfId="332" dataCellStyle="Normal 2 2"/>
    <tableColumn id="2" xr3:uid="{371CAAB2-4C1A-486B-9761-0C58729821F5}" name="2017_x000a_Cases" dataDxfId="331" totalsRowDxfId="330" dataCellStyle="Normal 2 2"/>
    <tableColumn id="19" xr3:uid="{DC36DC5B-5488-4D5A-A8C9-BD033B2D613F}" name="2018_x000a_Cases" dataDxfId="329" totalsRowDxfId="328" dataCellStyle="Normal 2 2"/>
    <tableColumn id="20" xr3:uid="{D5575F99-81FD-49DA-AF57-E8B86F8D2545}" name="2019_x000a_Cases" dataDxfId="327" totalsRowDxfId="326" dataCellStyle="Normal 2 2"/>
    <tableColumn id="21" xr3:uid="{0C507840-2E60-4178-83CF-7E89E1A5D886}" name="2020_x000a_Cases" dataDxfId="325" totalsRowDxfId="324" dataCellStyle="Normal 2 2"/>
    <tableColumn id="22" xr3:uid="{9171ADD6-271E-4B25-BA20-5FB411C705B3}" name="2021_x000a_Cases" dataDxfId="323" totalsRowDxfId="322" dataCellStyle="Normal 2 2"/>
    <tableColumn id="4" xr3:uid="{E58B83A3-4511-4628-8EF1-5CA6FE8B714B}" name="2017_x000a_Rate" dataDxfId="321" dataCellStyle="Normal 2 2"/>
    <tableColumn id="25" xr3:uid="{1FE71BDE-5C1D-4477-AA35-B08570F87CA4}" name="2018_x000a_Rate" dataDxfId="320" dataCellStyle="Normal 2 2"/>
    <tableColumn id="26" xr3:uid="{6E371CF1-9D2E-491A-852D-E46B11AE4842}" name="2019_x000a_Rate" dataDxfId="319" dataCellStyle="Normal 2 2"/>
    <tableColumn id="27" xr3:uid="{BA799E7C-7548-4AEA-A60E-4B1F0AEEAD47}" name="2020_x000a_Rate" dataDxfId="318" dataCellStyle="Normal 2 2"/>
    <tableColumn id="28" xr3:uid="{BBC23428-47CE-4262-9539-5F93E037089A}" name="2021_x000a_Rate" dataDxfId="317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FB8ACC5-E2FC-4BF0-8C6B-2CF2DF1881D3}" name="CT_by_RaceEthnicity20" displayName="CT_by_RaceEthnicity20" ref="A2:K34" totalsRowShown="0" headerRowDxfId="316" dataDxfId="314" headerRowBorderDxfId="315" tableBorderDxfId="313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188FC94-BFA3-463A-A405-3EC307DD6F13}" name="Gender &amp; Race/Ethnicity" dataDxfId="312" totalsRowDxfId="311" dataCellStyle="Normal 2 2"/>
    <tableColumn id="2" xr3:uid="{C7E59943-5D56-47B4-948C-CBEA32839C72}" name="2017_x000a_Cases" dataDxfId="310" totalsRowDxfId="309" dataCellStyle="Normal 2 2"/>
    <tableColumn id="19" xr3:uid="{DA766DC7-C73A-4B89-918E-D4D055AD4FC0}" name="2018_x000a_Cases" dataDxfId="308" totalsRowDxfId="307" dataCellStyle="Normal 2 2"/>
    <tableColumn id="20" xr3:uid="{069937E7-886A-4368-983C-D848737E4ABD}" name="2019_x000a_Cases" dataDxfId="306" totalsRowDxfId="305" dataCellStyle="Normal 2 2"/>
    <tableColumn id="21" xr3:uid="{E6458E43-5353-42AE-881F-D19ECD16DAB6}" name="2020_x000a_Cases" dataDxfId="304" totalsRowDxfId="303" dataCellStyle="Normal 2 2"/>
    <tableColumn id="22" xr3:uid="{335F4AB1-87FA-4A8A-B9E2-B2F3E77F6CCA}" name="2021_x000a_Cases" dataDxfId="302" totalsRowDxfId="301" dataCellStyle="Normal 2 2"/>
    <tableColumn id="4" xr3:uid="{A91697DF-4035-47BE-86FF-A00B1A91D792}" name="2017_x000a_Rate" dataDxfId="300" totalsRowDxfId="299" dataCellStyle="Normal 2 2"/>
    <tableColumn id="25" xr3:uid="{72B33392-B724-4B07-B85E-3EEFE69C8172}" name="2018_x000a_Rate" dataDxfId="298" totalsRowDxfId="297" dataCellStyle="Normal 2 2"/>
    <tableColumn id="26" xr3:uid="{316132FA-2695-4FA1-BBF8-BEE03F68B197}" name="2019_x000a_Rate" dataDxfId="296" totalsRowDxfId="295" dataCellStyle="Normal 2 2"/>
    <tableColumn id="27" xr3:uid="{45382FAB-0384-4B70-8D6B-2F824035E9FA}" name="2020_x000a_Rate" dataDxfId="294" totalsRowDxfId="293" dataCellStyle="Normal 2 2"/>
    <tableColumn id="28" xr3:uid="{85772B8F-1EC9-41D3-AB74-652004B86AC2}" name="2021_x000a_Rate" dataDxfId="292" totalsRowDxfId="29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9A00466-AA45-42A7-B183-6958DDEB4DEB}" name="EnPnS_Females_Ages1544" displayName="EnPnS_Females_Ages1544" ref="A3:K65" totalsRowShown="0" headerRowDxfId="290" dataDxfId="288" headerRowBorderDxfId="289" tableBorderDxfId="287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02C21A8-B6F1-4FCC-A0EE-EB1E18BC185C}" name="COUNTY" dataDxfId="286" dataCellStyle="Normal 2"/>
    <tableColumn id="2" xr3:uid="{A33C0940-8B94-43CB-9A65-012D5A3700F6}" name="2017_x000a_Cases" dataDxfId="285" dataCellStyle="Normal 2"/>
    <tableColumn id="3" xr3:uid="{D65FFA49-0120-44E7-A50C-C1A831CC2DBD}" name="2018_x000a_Cases" dataDxfId="284" dataCellStyle="Normal 2"/>
    <tableColumn id="4" xr3:uid="{1EF99258-0D40-4A5F-9A43-762ABBEB2029}" name="2019_x000a_Cases" dataDxfId="283" dataCellStyle="Normal 2"/>
    <tableColumn id="5" xr3:uid="{71C2D1BE-C6D4-40C9-BE92-46942C24F970}" name="2020_x000a_Cases" dataDxfId="282" dataCellStyle="Normal 2"/>
    <tableColumn id="6" xr3:uid="{AC1141EB-EA91-4968-A2B5-390596B3586E}" name="2021_x000a_Cases" dataDxfId="281" dataCellStyle="Normal 2"/>
    <tableColumn id="8" xr3:uid="{4EDB12E8-7B46-4677-BD78-E422C7E0C110}" name="2017_x000a_Rate" dataDxfId="280" dataCellStyle="Normal 2"/>
    <tableColumn id="9" xr3:uid="{D961819A-13A2-429F-80AB-6D94AEAA3559}" name="2018_x000a_Rate" dataDxfId="279" dataCellStyle="Normal 2"/>
    <tableColumn id="10" xr3:uid="{8E67EC26-891C-46F6-9BA6-131376F9889D}" name="2019_x000a_Rate" dataDxfId="278" dataCellStyle="Normal 2"/>
    <tableColumn id="11" xr3:uid="{6FBAC989-EF0E-41AA-9791-0ED32B88F670}" name="2020_x000a_Rate" dataDxfId="277" dataCellStyle="Normal 2"/>
    <tableColumn id="12" xr3:uid="{E2A28CD8-5DAA-45A4-B617-579727847142}" name="2021_x000a_Rate" dataDxfId="27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FAD3582-1E86-42A0-8E42-307073B121E3}" name="TES_by_County" displayName="TES_by_County" ref="A3:L65" totalsRowShown="0" headerRowDxfId="275" dataDxfId="273" headerRowBorderDxfId="274" tableBorderDxfId="272" headerRowCellStyle="Normal 2" dataCellStyle="Normal 2">
  <autoFilter ref="A3:L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91A3AE2-1E35-4A88-81A8-4B2926F0F926}" name="COUNTY" dataDxfId="271" dataCellStyle="Normal 2"/>
    <tableColumn id="2" xr3:uid="{CD701CF0-8935-4E46-9EED-6EA909D11143}" name="2017_x000a_Cases" dataDxfId="270" dataCellStyle="Normal 2"/>
    <tableColumn id="3" xr3:uid="{F938FD5D-360E-44DA-BB85-BC7423BE9209}" name="2018_x000a_Cases" dataDxfId="269" dataCellStyle="Normal 2"/>
    <tableColumn id="4" xr3:uid="{82582C1D-D65F-4E16-9D80-BD68E53D2E38}" name="2019_x000a_Cases" dataDxfId="268" dataCellStyle="Normal 2"/>
    <tableColumn id="5" xr3:uid="{90259C80-EF60-4EED-914D-DFF89B0F8B28}" name="2020_x000a_Cases" dataDxfId="267" dataCellStyle="Normal 2"/>
    <tableColumn id="6" xr3:uid="{7F1FCD80-A8A4-42B4-9EBA-129C1059EF4D}" name="2021_x000a_Cases" dataDxfId="266" dataCellStyle="Normal 2"/>
    <tableColumn id="8" xr3:uid="{7B4CD353-7739-4173-9889-D5DAC58F6EF6}" name="2017_x000a_Rate" dataDxfId="265" dataCellStyle="Normal 2"/>
    <tableColumn id="9" xr3:uid="{FDFB0F4F-4F2F-4736-8DD8-88193768D2CE}" name="2018_x000a_Rate" dataDxfId="264" dataCellStyle="Normal 2"/>
    <tableColumn id="10" xr3:uid="{85958EC8-7824-4C94-9380-7A2E33CA3220}" name="2019_x000a_Rate" dataDxfId="263" dataCellStyle="Normal 2"/>
    <tableColumn id="11" xr3:uid="{DF8ACC40-5352-460B-9B1A-75B36AEB3EB4}" name="2020_x000a_Rate" dataDxfId="262" dataCellStyle="Normal 2"/>
    <tableColumn id="12" xr3:uid="{2E5966FE-0F76-4123-B35C-733F1623FD63}" name="2021_x000a_Rate" dataDxfId="261" dataCellStyle="Normal 2"/>
    <tableColumn id="13" xr3:uid="{A03DF6C6-A5B5-4F0C-951E-5077F2B70D23}" name="Rate_x000a_Rank" dataDxfId="26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LHJ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641B8B4-729A-4135-B612-6804DE74525C}" name="TES_by_Gender" displayName="TES_by_Gender" ref="A3:G65" totalsRowShown="0" headerRowDxfId="259" dataDxfId="257" headerRowBorderDxfId="258" tableBorderDxfId="256" headerRowCellStyle="Normal 2" dataCellStyle="Normal 2">
  <autoFilter ref="A3:G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C73F626-211A-47BA-AD4F-D974240CB169}" name="_x000a_COUNTY" dataDxfId="255" dataCellStyle="Normal 2"/>
    <tableColumn id="2" xr3:uid="{86204B98-DE88-47FC-AA8C-B61FABE4C70D}" name="Female_x000a_Cases" dataDxfId="254" dataCellStyle="Normal 2"/>
    <tableColumn id="3" xr3:uid="{090078AE-1EB6-47EE-8E15-2EE016BC8CEE}" name="Female_x000a_Rate" dataDxfId="253" dataCellStyle="Normal 2"/>
    <tableColumn id="5" xr3:uid="{4F5838F1-7A9A-4ED7-BC32-9F24B6E41184}" name="Male_x000a_Cases" dataDxfId="252" dataCellStyle="Normal 2"/>
    <tableColumn id="6" xr3:uid="{7AAD4165-1F8F-446A-B3AB-55694FE6F486}" name="Male_x000a_Rate" dataDxfId="251" dataCellStyle="Normal 2"/>
    <tableColumn id="8" xr3:uid="{A6C067AF-FBA1-4839-A100-86364C607911}" name="Total_x000a_Cases" dataDxfId="250" dataCellStyle="Normal 2"/>
    <tableColumn id="9" xr3:uid="{C460B93D-6D53-40E3-80DC-A1542E06C0BC}" name="Total_x000a_Rate" dataDxfId="24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LHJ and Gende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BA5E2D-CC9F-426B-B087-BBFDEB73D991}" name="CT_Females_by_County" displayName="CT_Females_by_County" ref="A3:K65" totalsRowShown="0" headerRowDxfId="977" dataDxfId="975" headerRowBorderDxfId="976" tableBorderDxfId="974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0A4EAD-F618-41A1-A18E-F4516234E503}" name="_x000a_COUNTY" dataDxfId="973" dataCellStyle="Normal 2"/>
    <tableColumn id="2" xr3:uid="{32BD3593-9CB8-4CFA-B727-785FF440F693}" name="2017_x000a_Cases" dataDxfId="972" dataCellStyle="Normal 2"/>
    <tableColumn id="3" xr3:uid="{35781EDE-A2FF-408E-969D-A9571A2BADF3}" name="2018_x000a_Cases" dataDxfId="971" dataCellStyle="Normal 2"/>
    <tableColumn id="4" xr3:uid="{23EF9177-C1E3-45EB-B8A2-4BB76E39ED21}" name="2019_x000a_Cases" dataDxfId="970" dataCellStyle="Normal 2"/>
    <tableColumn id="5" xr3:uid="{11362E0F-17F9-49CD-9000-30261B3ED65D}" name="2020_x000a_Cases" dataDxfId="969" dataCellStyle="Normal 2"/>
    <tableColumn id="6" xr3:uid="{2CDE878F-BA65-4D1A-9D72-81E585855A8E}" name="2021_x000a_Cases" dataDxfId="968" dataCellStyle="Normal 2"/>
    <tableColumn id="8" xr3:uid="{D4667DD6-6D26-4791-940D-B2429F1FEFBF}" name="2017_x000a_Rate" dataDxfId="967" dataCellStyle="Normal 2"/>
    <tableColumn id="9" xr3:uid="{B303DCF4-E3C1-4837-9D35-5EE771D1E0DD}" name="2018_x000a_Rate" dataDxfId="966" dataCellStyle="Normal 2"/>
    <tableColumn id="10" xr3:uid="{F4A28440-B7B2-4B10-A547-3E3B4868109C}" name="2019_x000a_Rate" dataDxfId="965" dataCellStyle="Normal 2"/>
    <tableColumn id="11" xr3:uid="{9B0C7E53-E475-4943-8DCE-A782F95B8447}" name="2020_x000a_Rate" dataDxfId="964" dataCellStyle="Normal 2"/>
    <tableColumn id="12" xr3:uid="{6B78C7AA-7FD1-495F-ADD8-68F4D31A612E}" name="2021_x000a_Rate" dataDxfId="96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by LHJ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37BA77B-1222-435B-8136-6421E27037B3}" name="TES_by_ARS" displayName="TES_by_ARS" ref="A3:H42" totalsRowShown="0" dataDxfId="247" headerRowBorderDxfId="248" tableBorderDxfId="246">
  <autoFilter ref="A3:H42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EB0DF1C-567A-4B49-8546-10EEDE2C735A}" name="Race &amp; Age Group" dataDxfId="245" totalsRowDxfId="244" dataCellStyle="Normal 2 2"/>
    <tableColumn id="2" xr3:uid="{37788B30-EBDC-4039-8A68-851B684BE519}" name="Total_x000a_Cases" dataDxfId="243" totalsRowDxfId="242" dataCellStyle="Normal 2 2"/>
    <tableColumn id="3" xr3:uid="{2D29E5F8-F932-4760-997C-1A917A63A741}" name="Total_x000a_Rate" dataDxfId="241" totalsRowDxfId="240" dataCellStyle="Normal 2 2"/>
    <tableColumn id="4" xr3:uid="{0E9C558D-11C6-4D97-A35D-244C2D485ED3}" name="Female_x000a_Cases" dataDxfId="239" totalsRowDxfId="238" dataCellStyle="Normal 2 2"/>
    <tableColumn id="5" xr3:uid="{4615EADE-1346-4C24-8531-B76431B57FA8}" name="Female_x000a_Rate" dataDxfId="237" totalsRowDxfId="236" dataCellStyle="Normal 2 2"/>
    <tableColumn id="6" xr3:uid="{9BBB43C1-A01D-421A-AD39-7242CE1CB97D}" name="Male_x000a_Cases" dataDxfId="235" totalsRowDxfId="234" dataCellStyle="Normal 2 2"/>
    <tableColumn id="7" xr3:uid="{9D1C39AF-6410-4684-80EE-9FFB4A5A3AC9}" name="Male_x000a_Rate" dataDxfId="233" totalsRowDxfId="232" dataCellStyle="Normal 2 2"/>
    <tableColumn id="8" xr3:uid="{9AADA0E8-BE36-4ECC-AE9B-D17A253E99E8}" name="Gender Not_x000a_Specified Cases" dataDxfId="231" totalsRowDxfId="230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58AAE9D-F02A-40FC-8519-4EED533FA255}" name="TES_Females_by_County" displayName="TES_Females_by_County" ref="A3:K65" totalsRowShown="0" headerRowDxfId="229" dataDxfId="227" headerRowBorderDxfId="228" tableBorderDxfId="226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83CB9CC-5631-4822-BB39-E50CC8DE4998}" name="_x000a_COUNTY" dataDxfId="225" dataCellStyle="Normal 2"/>
    <tableColumn id="2" xr3:uid="{0F42BBBC-0313-47CE-9ED7-606BCBB08089}" name="2017_x000a_Cases" dataDxfId="224" dataCellStyle="Normal 2"/>
    <tableColumn id="3" xr3:uid="{64F302BA-1429-42FB-BB46-5D2071026576}" name="2018_x000a_Cases" dataDxfId="223" dataCellStyle="Normal 2"/>
    <tableColumn id="4" xr3:uid="{25DB6147-255E-4EDD-A9C7-E6EF781109CF}" name="2019_x000a_Cases" dataDxfId="222" dataCellStyle="Normal 2"/>
    <tableColumn id="5" xr3:uid="{56570B23-30C9-4F05-B089-FD62D68A7529}" name="2020_x000a_Cases" dataDxfId="221" dataCellStyle="Normal 2"/>
    <tableColumn id="6" xr3:uid="{2A502A36-4A05-41D3-8E94-CBD17CC61BEE}" name="2021_x000a_Cases" dataDxfId="220" dataCellStyle="Normal 2"/>
    <tableColumn id="8" xr3:uid="{68D55525-EA49-4B4A-8DAE-2CCA7833CD1F}" name="2017_x000a_Rate" dataDxfId="219" dataCellStyle="Normal 2"/>
    <tableColumn id="9" xr3:uid="{03DE75B5-4A37-4674-82D8-AF9BA482F4B7}" name="2018_x000a_Rate" dataDxfId="218" dataCellStyle="Normal 2"/>
    <tableColumn id="10" xr3:uid="{0725C109-5A76-4DAC-9DD6-833739F4FE85}" name="2019_x000a_Rate" dataDxfId="217" dataCellStyle="Normal 2"/>
    <tableColumn id="11" xr3:uid="{036680C7-CE2F-4F88-92E6-DEDDFD825C43}" name="2020_x000a_Rate" dataDxfId="216" dataCellStyle="Normal 2"/>
    <tableColumn id="12" xr3:uid="{4FD95EF0-CD1C-48DA-BEA9-4533037784EF}" name="2021_x000a_Rate" dataDxfId="21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E42A130-E489-43F8-A5B8-76549435B552}" name="TES_Males_by_County" displayName="TES_Males_by_County" ref="A3:K65" totalsRowShown="0" headerRowDxfId="214" dataDxfId="212" headerRowBorderDxfId="213" tableBorderDxfId="211" headerRowCellStyle="Normal 2" dataCellStyle="Normal 2">
  <autoFilter ref="A3:K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E5E0D7D-A08A-4986-AD86-46FB1DF04FB4}" name="COUNTY" dataDxfId="210" dataCellStyle="Normal 2"/>
    <tableColumn id="2" xr3:uid="{6EE04C69-861E-4E9B-9F9C-8D1B2B9B9563}" name="2017_x000a_Cases" dataDxfId="209" dataCellStyle="Normal 2"/>
    <tableColumn id="3" xr3:uid="{B57B04E3-ED56-4482-92B4-7D3AABAD5CE6}" name="2018_x000a_Cases" dataDxfId="208" dataCellStyle="Normal 2"/>
    <tableColumn id="4" xr3:uid="{45AC09A9-EC49-4D2A-9FD3-F32884E408B2}" name="2019_x000a_Cases" dataDxfId="207" dataCellStyle="Normal 2"/>
    <tableColumn id="5" xr3:uid="{35F21ABB-015D-4371-8E27-E9734AB4F96F}" name="2020_x000a_Cases" dataDxfId="206" dataCellStyle="Normal 2"/>
    <tableColumn id="6" xr3:uid="{D2704111-BC17-416B-9711-6929DB7CF94A}" name="2021_x000a_Cases" dataDxfId="205" dataCellStyle="Normal 2"/>
    <tableColumn id="8" xr3:uid="{2F53A7E7-C416-4C9E-8523-2B195CF3C097}" name="2017_x000a_Rate" dataDxfId="204" dataCellStyle="Normal 2"/>
    <tableColumn id="9" xr3:uid="{C1E27A76-34BC-4872-A99D-E0151433041A}" name="2018_x000a_Rate" dataDxfId="203" dataCellStyle="Normal 2"/>
    <tableColumn id="10" xr3:uid="{F9AEB7B4-398B-498F-8639-9291FAB956F6}" name="2019_x000a_Rate" dataDxfId="202" dataCellStyle="Normal 2"/>
    <tableColumn id="11" xr3:uid="{5E1945E1-5E02-4BA8-ACF6-BD9F05D9CA7E}" name="2020_x000a_Rate" dataDxfId="201" dataCellStyle="Normal 2"/>
    <tableColumn id="12" xr3:uid="{DD3A055D-8946-402C-8FB1-88DEF484FF4E}" name="2021_x000a_Rate" dataDxfId="20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A09DCA0-1BDE-433D-9323-26BFC7629229}" name="TES_by_AgeGroup" displayName="TES_by_AgeGroup" ref="A3:K39" totalsRowShown="0" headerRowDxfId="199" dataDxfId="197" headerRowBorderDxfId="198" tableBorderDxfId="196" headerRowCellStyle="Normal 2" dataCellStyle="Normal 2 2">
  <autoFilter ref="A3:K39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67C6D11-5C6A-45FA-94D9-741317737A1E}" name="Gender &amp; Age Group" dataDxfId="195" totalsRowDxfId="194" dataCellStyle="Normal 2 2"/>
    <tableColumn id="2" xr3:uid="{3F7DF089-E141-4AD7-AB49-9EC790A774F6}" name="2017_x000a_Cases" dataDxfId="193" totalsRowDxfId="192" dataCellStyle="Normal 2 2"/>
    <tableColumn id="19" xr3:uid="{0934D45B-EFA1-4E2E-82C5-8C03DE028A75}" name="2018_x000a_Cases" dataDxfId="191" totalsRowDxfId="190" dataCellStyle="Normal 2 2"/>
    <tableColumn id="20" xr3:uid="{C49B2E9A-3E3E-410D-BD29-237757DD0551}" name="2019_x000a_Cases" dataDxfId="189" totalsRowDxfId="188" dataCellStyle="Normal 2 2"/>
    <tableColumn id="21" xr3:uid="{FDF0D8D3-A0C7-4853-AD10-E4607CACF8D5}" name="2020_x000a_Cases" dataDxfId="187" totalsRowDxfId="186" dataCellStyle="Normal 2 2"/>
    <tableColumn id="22" xr3:uid="{7BAB9460-FCE4-4C7D-AAC4-94341AA617A6}" name="2021_x000a_Cases" dataDxfId="185" totalsRowDxfId="184" dataCellStyle="Normal 2 2"/>
    <tableColumn id="4" xr3:uid="{0CF44A12-8F56-4262-A5FC-E5DF6D524F96}" name="2017_x000a_Rate" dataDxfId="183" dataCellStyle="Normal 2 2"/>
    <tableColumn id="25" xr3:uid="{2A459B34-38B4-44B2-932E-55F632DFFB5D}" name="2018_x000a_Rate" dataDxfId="182" dataCellStyle="Normal 2 2"/>
    <tableColumn id="26" xr3:uid="{25C169BE-3AF7-4305-AE91-73ADBE5BADCB}" name="2019_x000a_Rate" dataDxfId="181" dataCellStyle="Normal 2 2"/>
    <tableColumn id="27" xr3:uid="{57812EE5-5896-4F8E-B169-EC1A9F6B5D62}" name="2020_x000a_Rate" dataDxfId="180" dataCellStyle="Normal 2 2"/>
    <tableColumn id="28" xr3:uid="{351EE29F-425B-42DE-A8F7-C3DFF6F53931}" name="2021_x000a_Rate" dataDxfId="179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0F3D68F-1396-4005-82F9-8F9954DDCC00}" name="CT_by_RaceEthnicity31" displayName="CT_by_RaceEthnicity31" ref="A2:K34" totalsRowShown="0" headerRowDxfId="178" dataDxfId="176" headerRowBorderDxfId="177" tableBorderDxfId="175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A2DB12B-BDEE-4EAE-87F0-4EFF12781824}" name="Gender &amp; Race/Ethnicity" dataDxfId="174" totalsRowDxfId="173" dataCellStyle="Normal 2 2"/>
    <tableColumn id="2" xr3:uid="{4940B5AB-4952-400C-8610-4B15DC0A3E4B}" name="2017_x000a_Cases" dataDxfId="172" totalsRowDxfId="171" dataCellStyle="Normal 2 2"/>
    <tableColumn id="19" xr3:uid="{BF8F14DE-C3C7-48EF-80C2-A2FB26246F55}" name="2018_x000a_Cases" dataDxfId="170" totalsRowDxfId="169" dataCellStyle="Normal 2 2"/>
    <tableColumn id="20" xr3:uid="{D4A3AB3D-FB64-4CCA-93EE-B8F8ED97F580}" name="2019_x000a_Cases" dataDxfId="168" totalsRowDxfId="167" dataCellStyle="Normal 2 2"/>
    <tableColumn id="21" xr3:uid="{363BC137-7C33-4FB4-886D-2F0AF333FB2C}" name="2020_x000a_Cases" dataDxfId="166" totalsRowDxfId="165" dataCellStyle="Normal 2 2"/>
    <tableColumn id="22" xr3:uid="{0548BF7C-4550-4A9E-B39D-B0A8A05D6DBA}" name="2021_x000a_Cases" dataDxfId="164" totalsRowDxfId="163" dataCellStyle="Normal 2 2"/>
    <tableColumn id="4" xr3:uid="{9A44A0E9-92E9-45B5-9ED8-91893864772C}" name="2017_x000a_Rate" dataDxfId="162" totalsRowDxfId="161" dataCellStyle="Normal 2 2"/>
    <tableColumn id="25" xr3:uid="{EC31DBC5-6A46-46EC-A8C3-E6D65B8CD98D}" name="2018_x000a_Rate" dataDxfId="160" totalsRowDxfId="159" dataCellStyle="Normal 2 2"/>
    <tableColumn id="26" xr3:uid="{3FAFD520-02F6-4E6A-818E-3C9A37246DA0}" name="2019_x000a_Rate" dataDxfId="158" totalsRowDxfId="157" dataCellStyle="Normal 2 2"/>
    <tableColumn id="27" xr3:uid="{7B9B0E7F-98D8-47A0-A87E-35841CC52691}" name="2020_x000a_Rate" dataDxfId="156" totalsRowDxfId="155" dataCellStyle="Normal 2 2"/>
    <tableColumn id="28" xr3:uid="{04C4E01C-7731-46D7-8A11-D3A98CC595CC}" name="2021_x000a_Rate" dataDxfId="154" totalsRowDxfId="153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5CEC91E-5735-4CBB-B87F-085A99E378E9}" name="TES_Females_Ages1544" displayName="TES_Females_Ages1544" ref="A3:K65" totalsRowShown="0" headerRowDxfId="152" dataDxfId="150" headerRowBorderDxfId="151" tableBorderDxfId="149" headerRowCellStyle="Normal 2" dataCellStyle="Normal 2">
  <autoFilter ref="A3:K6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0BDF329-9F53-4D56-8A54-8DB131BB1BAC}" name="_x000a_COUNTY" dataDxfId="148" dataCellStyle="Normal 2"/>
    <tableColumn id="2" xr3:uid="{D47FF746-56AD-482E-A76B-886F8939FE7D}" name="2017_x000a_Cases" dataDxfId="147" dataCellStyle="Normal 2"/>
    <tableColumn id="3" xr3:uid="{89717344-6F56-4782-B0AE-004DB2087043}" name="2018_x000a_Cases" dataDxfId="146" dataCellStyle="Normal 2"/>
    <tableColumn id="4" xr3:uid="{912542AB-F27E-45F1-9349-203BD1ADC68D}" name="2019_x000a_Cases" dataDxfId="145" dataCellStyle="Normal 2"/>
    <tableColumn id="5" xr3:uid="{09F3AC56-7B8F-4D3C-BE24-10494E048786}" name="2020_x000a_Cases" dataDxfId="144" dataCellStyle="Normal 2"/>
    <tableColumn id="6" xr3:uid="{1C675F9E-D093-4FD2-86F0-7F8511038A60}" name="2021_x000a_Cases" dataDxfId="143" dataCellStyle="Normal 2"/>
    <tableColumn id="8" xr3:uid="{30F01F37-9C28-4E84-A6A3-440CC3676F1C}" name="2017_x000a_Rate" dataDxfId="142" dataCellStyle="Normal 2"/>
    <tableColumn id="9" xr3:uid="{21D3EB88-247F-4918-8140-A225C9809A5E}" name="2018_x000a_Rate" dataDxfId="141" dataCellStyle="Normal 2"/>
    <tableColumn id="10" xr3:uid="{EDFA9625-E50A-48CB-A7A7-B6D311F44884}" name="2019_x000a_Rate" dataDxfId="140" dataCellStyle="Normal 2"/>
    <tableColumn id="11" xr3:uid="{5BCF0560-66C2-4FCD-A768-C2A3A3B5D73C}" name="2020_x000a_Rate" dataDxfId="139" dataCellStyle="Normal 2"/>
    <tableColumn id="12" xr3:uid="{D44523B9-3613-4A49-9548-9336CFF90C1E}" name="2021_x000a_Rate" dataDxfId="13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60A8F78-FFC2-4BCF-8E56-E7CC967016C7}" name="LateSyp_by_County" displayName="LateSyp_by_County" ref="A3:L65" totalsRowShown="0" headerRowDxfId="137" dataDxfId="135" headerRowBorderDxfId="136" tableBorderDxfId="134" headerRowCellStyle="Normal 2" dataCellStyle="Normal 2">
  <autoFilter ref="A3:L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5D6A160-4C4A-4A8D-8C75-DFF49A057ACC}" name="COUNTY" dataDxfId="133" dataCellStyle="Normal 2"/>
    <tableColumn id="2" xr3:uid="{D80FFFF4-5E70-48C0-A601-31BC199B3582}" name="2017_x000a_Cases" dataDxfId="132" dataCellStyle="Normal 2"/>
    <tableColumn id="3" xr3:uid="{BE1AA062-9EC4-4C36-B01D-63313EADAF6C}" name="2018_x000a_Cases" dataDxfId="131" dataCellStyle="Normal 2"/>
    <tableColumn id="4" xr3:uid="{21E5685B-C451-4481-A631-8FB0C0FAEB7E}" name="2019_x000a_Cases" dataDxfId="130" dataCellStyle="Normal 2"/>
    <tableColumn id="5" xr3:uid="{546FF849-6537-436E-BC0E-673D4793D88B}" name="2020_x000a_Cases" dataDxfId="129" dataCellStyle="Normal 2"/>
    <tableColumn id="6" xr3:uid="{D88FD6F1-73D1-4619-AEB9-1B85CD1ADFB7}" name="2021_x000a_Cases" dataDxfId="128" dataCellStyle="Normal 2"/>
    <tableColumn id="8" xr3:uid="{49EBB505-AE30-4907-92B7-94A6F7F0D9F0}" name="2017_x000a_Rate" dataDxfId="127" dataCellStyle="Normal 2"/>
    <tableColumn id="9" xr3:uid="{62065D01-740B-4FAA-8FA2-EA68C93343B2}" name="2018_x000a_Rate" dataDxfId="126" dataCellStyle="Normal 2"/>
    <tableColumn id="10" xr3:uid="{12B57738-BF47-426A-A395-7207F4420E0C}" name="2019_x000a_Rate" dataDxfId="125" dataCellStyle="Normal 2"/>
    <tableColumn id="11" xr3:uid="{52817A69-842D-4173-BCFA-6177EDAAE3AB}" name="2020_x000a_Rate" dataDxfId="124" dataCellStyle="Normal 2"/>
    <tableColumn id="12" xr3:uid="{7DE7CE1B-1626-4551-ABF8-728339162448}" name="2021_x000a_Rate" dataDxfId="123" dataCellStyle="Normal 2"/>
    <tableColumn id="13" xr3:uid="{A94C9471-17D5-4DF0-8A53-AF76627B683A}" name="Rate_x000a_Rank" dataDxfId="12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09D5A31-F5BB-4F32-9279-7795AFA92FB3}" name="LateSyp_by_Gender" displayName="LateSyp_by_Gender" ref="A3:G65" totalsRowShown="0" headerRowDxfId="121" dataDxfId="119" headerRowBorderDxfId="120" tableBorderDxfId="118" headerRowCellStyle="Normal 2" dataCellStyle="Normal 2">
  <autoFilter ref="A3:G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7982A09-A949-4128-B419-EC47369A24A5}" name="_x000a_COUNTY" dataDxfId="117" dataCellStyle="Normal 2"/>
    <tableColumn id="2" xr3:uid="{918721D4-C74E-49AB-B9D9-BF37103D0335}" name="Female_x000a_Cases" dataDxfId="116" dataCellStyle="Normal 2"/>
    <tableColumn id="3" xr3:uid="{B7663F7B-10F7-4F3F-871A-F49FFDA02079}" name="Female_x000a_Rate" dataDxfId="115" dataCellStyle="Normal 2"/>
    <tableColumn id="5" xr3:uid="{0509E525-808D-46A0-AA94-7E9B3E362D59}" name="Male_x000a_Cases" dataDxfId="114" dataCellStyle="Normal 2"/>
    <tableColumn id="6" xr3:uid="{6B3B0DCC-91B4-4F2B-A073-1F5F6D74AE96}" name="Male_x000a_Rate" dataDxfId="113" dataCellStyle="Normal 2"/>
    <tableColumn id="8" xr3:uid="{48D833C2-CD21-4DD8-BE9B-336818B1E40F}" name="Total_x000a_Cases" dataDxfId="112" dataCellStyle="Normal 2"/>
    <tableColumn id="9" xr3:uid="{64282A7C-E3A2-4288-9E16-1E187FDC498A}" name="Total_x000a_Rate" dataDxfId="11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952EFE3-BA1A-4181-B84D-671F9F9CCEAB}" name="LateSyp_Females_by_County" displayName="LateSyp_Females_by_County" ref="A3:K65" totalsRowShown="0" headerRowDxfId="110" dataDxfId="108" headerRowBorderDxfId="109" tableBorderDxfId="107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54A3316-64AF-4400-8D87-0EC584156FE6}" name="_x000a_COUNTY" dataDxfId="106" dataCellStyle="Normal 2"/>
    <tableColumn id="2" xr3:uid="{FD469026-33FB-4C4F-951E-637DE55494B2}" name="2017_x000a_Cases" dataDxfId="105" dataCellStyle="Normal 2"/>
    <tableColumn id="3" xr3:uid="{1839E3BD-5704-4A94-B1A6-7170BFFBBB53}" name="2018_x000a_Cases" dataDxfId="104" dataCellStyle="Normal 2"/>
    <tableColumn id="4" xr3:uid="{A6CF3610-CA60-4C6B-AF14-9DC5CB4DCDEA}" name="2019_x000a_Cases" dataDxfId="103" dataCellStyle="Normal 2"/>
    <tableColumn id="5" xr3:uid="{265AE42C-857F-4C9D-87C5-4FEF5F4CB2CC}" name="2020_x000a_Cases" dataDxfId="102" dataCellStyle="Normal 2"/>
    <tableColumn id="6" xr3:uid="{3E9039FC-A587-4D0B-8FCB-A284FB3AC660}" name="2021_x000a_Cases" dataDxfId="101" dataCellStyle="Normal 2"/>
    <tableColumn id="8" xr3:uid="{3F33E596-06E5-4BC2-867C-6FB2E4DA80AB}" name="2017_x000a_Rate" dataDxfId="100" dataCellStyle="Normal 2"/>
    <tableColumn id="9" xr3:uid="{59BAA1B3-B482-4A0F-A6CD-4EF0E41124FF}" name="2018_x000a_Rate" dataDxfId="99" dataCellStyle="Normal 2"/>
    <tableColumn id="10" xr3:uid="{EF338CE6-482C-48B2-93CB-94DC711BC05D}" name="2019_x000a_Rate" dataDxfId="98" dataCellStyle="Normal 2"/>
    <tableColumn id="11" xr3:uid="{5F1FA669-24AC-48BB-947C-7385E64E77A4}" name="2020_x000a_Rate" dataDxfId="97" dataCellStyle="Normal 2"/>
    <tableColumn id="12" xr3:uid="{FFF1F5E2-3096-4C93-9CD7-DB18547E49F3}" name="2021_x000a_Rate" dataDxfId="9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F64D257-AE85-4FB6-868F-46D91344788B}" name="LateSyp_Males_by_County" displayName="LateSyp_Males_by_County" ref="A3:K65" totalsRowShown="0" headerRowDxfId="95" dataDxfId="93" headerRowBorderDxfId="94" tableBorderDxfId="92" headerRowCellStyle="Normal 2" dataCellStyle="Normal 2">
  <autoFilter ref="A3:K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9F894A4-376B-4235-B5D2-9C713CACBF86}" name="_x000a_COUNTY" dataDxfId="91" dataCellStyle="Normal 2"/>
    <tableColumn id="2" xr3:uid="{BF5E9E82-BDEC-41ED-AC43-7BD7E857FD36}" name="2017_x000a_Cases" dataDxfId="90" dataCellStyle="Normal 2"/>
    <tableColumn id="3" xr3:uid="{F53110EC-82D4-4411-9E12-D490F776F55E}" name="2018_x000a_Cases" dataDxfId="89" dataCellStyle="Normal 2"/>
    <tableColumn id="4" xr3:uid="{76C9CE6D-864A-4A06-987E-87676756969E}" name="2019_x000a_Cases" dataDxfId="88" dataCellStyle="Normal 2"/>
    <tableColumn id="5" xr3:uid="{931E2383-8689-4BFC-A702-439322AB832C}" name="2020_x000a_Cases" dataDxfId="87" dataCellStyle="Normal 2"/>
    <tableColumn id="6" xr3:uid="{9A4EB8FE-9451-46D0-AFE5-8B8A68DF9E9C}" name="2021_x000a_Cases" dataDxfId="86" dataCellStyle="Normal 2"/>
    <tableColumn id="8" xr3:uid="{B05BA6FF-75F2-4360-BFD3-02F25B4F6587}" name="2017_x000a_Rate" dataDxfId="85" dataCellStyle="Normal 2"/>
    <tableColumn id="9" xr3:uid="{7B1179EC-C14C-4126-BBCA-0AB63AD90E2C}" name="2018_x000a_Rate" dataDxfId="84" dataCellStyle="Normal 2"/>
    <tableColumn id="10" xr3:uid="{02D97303-C24F-4F4F-9A0D-D22E73E13609}" name="2019_x000a_Rate" dataDxfId="83" dataCellStyle="Normal 2"/>
    <tableColumn id="11" xr3:uid="{F9A7CE04-CD00-4185-9FC5-8A0A100BEEC7}" name="2020_x000a_Rate" dataDxfId="82" dataCellStyle="Normal 2"/>
    <tableColumn id="12" xr3:uid="{AED214DA-6F47-4F82-BA59-0926DE9CBB74}" name="2021_x000a_Rate" dataDxfId="8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0A21FA-3240-40DE-934D-7F62E15BEAD9}" name="CT_Males_by_County" displayName="CT_Males_by_County" ref="A3:K65" totalsRowShown="0" headerRowDxfId="962" dataDxfId="960" headerRowBorderDxfId="961" tableBorderDxfId="959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EB374FD-34B7-4FE3-8B6F-F30B079011B1}" name="_x000a_COUNTY" dataDxfId="958" dataCellStyle="Normal 2"/>
    <tableColumn id="2" xr3:uid="{B205FFB6-4479-4ED7-B045-AC27F795E465}" name="2017_x000a_Cases" dataDxfId="957" dataCellStyle="Normal 2"/>
    <tableColumn id="3" xr3:uid="{AE620D33-5EAA-4FD7-8863-AAEE03D555F6}" name="2018_x000a_Cases" dataDxfId="956" dataCellStyle="Normal 2"/>
    <tableColumn id="4" xr3:uid="{37CB9689-D7A8-49D4-A97C-E85E705102DF}" name="2019_x000a_Cases" dataDxfId="955" dataCellStyle="Normal 2"/>
    <tableColumn id="5" xr3:uid="{A558612B-C224-4CD3-A926-FDE98DDC3C22}" name="2020_x000a_Cases" dataDxfId="954" dataCellStyle="Normal 2"/>
    <tableColumn id="6" xr3:uid="{DF643ADD-3D3E-4D6F-8EDD-A248100E5EB7}" name="2021_x000a_Cases" dataDxfId="953" dataCellStyle="Normal 2"/>
    <tableColumn id="8" xr3:uid="{86075716-53D5-421B-84CD-471360B78EAB}" name="2017_x000a_Rate" dataDxfId="952" dataCellStyle="Normal 2"/>
    <tableColumn id="9" xr3:uid="{0C1408D0-F595-4180-A06D-91A75004C9F8}" name="2018_x000a_Rate" dataDxfId="951" dataCellStyle="Normal 2"/>
    <tableColumn id="10" xr3:uid="{3846779F-0B14-41A7-AF65-058BDA51A7CF}" name="2019_x000a_Rate" dataDxfId="950" dataCellStyle="Normal 2"/>
    <tableColumn id="11" xr3:uid="{CB6AA695-C9FB-4C2D-89B5-B14678ABB33E}" name="2020_x000a_Rate" dataDxfId="949" dataCellStyle="Normal 2"/>
    <tableColumn id="12" xr3:uid="{E12AE4C0-98D6-4095-8AAB-962E428D4291}" name="2021_x000a_Rate" dataDxfId="94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by LHJ"/>
    </ext>
  </extLst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BA3F449-47E4-4B8E-92DC-A22E8D4C7E5C}" name="LateSyp_Females_Ages1544" displayName="LateSyp_Females_Ages1544" ref="A3:K65" totalsRowShown="0" headerRowDxfId="80" dataDxfId="78" headerRowBorderDxfId="79" tableBorderDxfId="77" headerRowCellStyle="Normal 2" dataCellStyle="Normal 2">
  <autoFilter ref="A3:K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C4EFC4D-BD3D-4580-8AFE-B2D693ABF1C8}" name="_x000a_COUNTY" dataDxfId="76" dataCellStyle="Normal 2"/>
    <tableColumn id="2" xr3:uid="{E092E07B-1E70-4F03-B623-6A4A192854FC}" name="2017_x000a_Cases" dataDxfId="75" dataCellStyle="Normal 2"/>
    <tableColumn id="3" xr3:uid="{6E25E0D3-2D7A-417E-BF8F-63693757EE2E}" name="2018_x000a_Cases" dataDxfId="74" dataCellStyle="Normal 2"/>
    <tableColumn id="4" xr3:uid="{ECF6C955-EC11-4F8C-A7EC-5AE1B85AE4EB}" name="2019_x000a_Cases" dataDxfId="73" dataCellStyle="Normal 2"/>
    <tableColumn id="5" xr3:uid="{1E48C95A-1C7A-4966-8171-3659A3E6EA72}" name="2020_x000a_Cases" dataDxfId="72" dataCellStyle="Normal 2"/>
    <tableColumn id="6" xr3:uid="{595C790A-D29D-4D0E-8F68-2E6C6F84E6E1}" name="2021_x000a_Cases" dataDxfId="71" dataCellStyle="Normal 2"/>
    <tableColumn id="8" xr3:uid="{EB27E6AC-65AC-45DA-A501-A3FD32660615}" name="2017_x000a_Rate" dataDxfId="70" dataCellStyle="Normal 2"/>
    <tableColumn id="9" xr3:uid="{61B2D853-A56D-4C48-ADED-4BE53F643E92}" name="2018_x000a_Rate" dataDxfId="69" dataCellStyle="Normal 2"/>
    <tableColumn id="10" xr3:uid="{5855D8CE-5F06-4BA4-8C5B-CC19CA5B5846}" name="2019_x000a_Rate" dataDxfId="68" dataCellStyle="Normal 2"/>
    <tableColumn id="11" xr3:uid="{DEF9B756-2671-48EC-87E7-B0ACD90ACDE3}" name="2020_x000a_Rate" dataDxfId="67" dataCellStyle="Normal 2"/>
    <tableColumn id="12" xr3:uid="{2287736A-F92C-4C53-8171-5AA809A9EE74}" name="2021_x000a_Rate" dataDxfId="6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5423121-552E-42E3-B706-A7B9A25AAC7C}" name="CS_by_County" displayName="CS_by_County" ref="A3:L65" totalsRowShown="0" headerRowDxfId="65" dataDxfId="63" headerRowBorderDxfId="64" tableBorderDxfId="62" headerRowCellStyle="Normal 2" dataCellStyle="Normal 2">
  <autoFilter ref="A3:L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8E0BBC6-0A3A-4685-AD42-2ED8EA5E146E}" name="COUNTY" dataDxfId="61" dataCellStyle="Normal 2"/>
    <tableColumn id="2" xr3:uid="{EDB17D31-22B0-4D7E-B7D6-8728A1A4C8CC}" name="2017_x000a_Cases" dataDxfId="60" dataCellStyle="Normal 2"/>
    <tableColumn id="3" xr3:uid="{3ADFA565-5A27-4F4C-AAD6-A558226D3FE6}" name="2018_x000a_Cases" dataDxfId="59" dataCellStyle="Normal 2"/>
    <tableColumn id="4" xr3:uid="{7B2E6335-A9D0-4CAD-BF57-65F2BC2EF010}" name="2019_x000a_Cases" dataDxfId="58" dataCellStyle="Normal 2"/>
    <tableColumn id="5" xr3:uid="{BBF67F97-7C42-43A9-925C-36663FFA43B7}" name="2020_x000a_Cases" dataDxfId="57" dataCellStyle="Normal 2"/>
    <tableColumn id="6" xr3:uid="{13952140-177E-40E1-9C45-196CA58C3F2F}" name="2021_x000a_Cases" dataDxfId="56" dataCellStyle="Normal 2"/>
    <tableColumn id="8" xr3:uid="{62E3F848-5C73-4202-8642-AA6F7DB5D3BC}" name="2017_x000a_Rate" dataDxfId="55" dataCellStyle="Normal 2"/>
    <tableColumn id="9" xr3:uid="{A87B3907-5AE6-4A8E-986D-348CEA02C086}" name="2018_x000a_Rate" dataDxfId="54" dataCellStyle="Normal 2"/>
    <tableColumn id="10" xr3:uid="{3536CA14-98A5-4875-946C-4AE7C6481E90}" name="2019_x000a_Rate" dataDxfId="53" dataCellStyle="Normal 2"/>
    <tableColumn id="11" xr3:uid="{F47A76F1-9C45-441C-BC20-6601F468BE04}" name="2020_x000a_Rate" dataDxfId="52" dataCellStyle="Normal 2"/>
    <tableColumn id="12" xr3:uid="{2F387279-104E-4A42-AD33-3C826AAEDF93}" name="2021_x000a_Rate" dataDxfId="51" dataCellStyle="Normal 2"/>
    <tableColumn id="13" xr3:uid="{1CB67784-A064-4972-84A8-B342632493DF}" name="Rate_x000a_Rank" dataDxfId="5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, Cases and Rates by LHJ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8615EE1-8FBC-42D6-8215-B7E25D29204F}" name="CS_by_RaceEthnicity_Cases" displayName="CS_by_RaceEthnicity_Cases" ref="A3:K11" totalsRowShown="0" headerRowDxfId="49" dataDxfId="47" headerRowBorderDxfId="48" tableBorderDxfId="46" headerRowCellStyle="Normal 2" dataCellStyle="Normal 2">
  <autoFilter ref="A3:K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F3FD982-89C6-48AD-A88C-8E6463860E1A}" name="RACE/ETHNICITY" dataDxfId="45" dataCellStyle="Normal 2"/>
    <tableColumn id="2" xr3:uid="{56D6F156-F5A5-4C7C-A112-F4B6E6A29D10}" name="2012_x000a_Cases" dataDxfId="44" dataCellStyle="Normal 2"/>
    <tableColumn id="3" xr3:uid="{ADBF02C6-21F5-4CB1-B6D5-8196C2BC13F2}" name="2013_x000a_Cases" dataDxfId="43" dataCellStyle="Normal 2"/>
    <tableColumn id="4" xr3:uid="{91B3DDE5-C591-41E4-BCC6-2FAA26EB2C27}" name="2014_x000a_Cases" dataDxfId="42" dataCellStyle="Normal 2"/>
    <tableColumn id="5" xr3:uid="{FA2A2BEF-E590-415F-A492-3207CFB2A942}" name="2015_x000a_Cases" dataDxfId="41" dataCellStyle="Normal 2"/>
    <tableColumn id="6" xr3:uid="{F09071ED-AC78-4E8C-BACE-48CD76BC8BBD}" name="2016_x000a_Cases" dataDxfId="40" dataCellStyle="Normal 2"/>
    <tableColumn id="7" xr3:uid="{DB66762D-E27A-4EAB-9156-D14BAC397B46}" name="2017_x000a_Cases" dataDxfId="39" dataCellStyle="Normal 2"/>
    <tableColumn id="8" xr3:uid="{C4EAD682-AEFD-46BD-AC6D-10B81F20BE95}" name="2018_x000a_Cases" dataDxfId="38" dataCellStyle="Normal 2"/>
    <tableColumn id="9" xr3:uid="{56799336-2FA5-434B-8B5C-A1B56D38F997}" name="2019_x000a_Cases" dataDxfId="37" dataCellStyle="Normal 2"/>
    <tableColumn id="10" xr3:uid="{BC460E95-595A-4044-8287-5524218B4837}" name="2020_x000a_Cases" dataDxfId="36" dataCellStyle="Normal 2"/>
    <tableColumn id="11" xr3:uid="{0FF50577-49A7-40A6-B4AE-D284D79848F6}" name="2021_x000a_Cases" dataDxfId="3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by race/ethnicity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440B069-AB24-439C-AD56-26B9FEC8B163}" name="CS_by_RaceEthnicity_Rates" displayName="CS_by_RaceEthnicity_Rates" ref="A13:K20" totalsRowShown="0" headerRowDxfId="34" dataDxfId="32" headerRowBorderDxfId="33" tableBorderDxfId="31" headerRowCellStyle="Normal 2" dataCellStyle="Normal 2">
  <autoFilter ref="A13:K2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7BE1323-E060-43FD-9EEA-02A772F59809}" name="RACE/ETHNICITY" dataDxfId="30"/>
    <tableColumn id="2" xr3:uid="{E40476C0-CAD1-4AEE-877C-B121581F0564}" name="2012_x000a_Rate" dataDxfId="29" dataCellStyle="Normal 2"/>
    <tableColumn id="3" xr3:uid="{3187AD4E-ECB8-494C-A098-8555642A7FB6}" name="2013_x000a_Rate" dataDxfId="28" dataCellStyle="Normal 2"/>
    <tableColumn id="4" xr3:uid="{16C2E6A4-E9AB-44A4-9562-DF450208E829}" name="2014_x000a_Rate" dataDxfId="27" dataCellStyle="Normal 2"/>
    <tableColumn id="5" xr3:uid="{828D5737-D2C1-49FE-B9AB-F6A13E1E78DB}" name="2015_x000a_Rate" dataDxfId="26" dataCellStyle="Normal 2"/>
    <tableColumn id="6" xr3:uid="{9D53A395-2AD9-4263-859F-B9137DB5F414}" name="2016_x000a_Rate" dataDxfId="25" dataCellStyle="Normal 2"/>
    <tableColumn id="7" xr3:uid="{8C91BE41-F217-411A-A586-51CABD8CF3DE}" name="2017_x000a_Rate" dataDxfId="24" dataCellStyle="Normal 2"/>
    <tableColumn id="8" xr3:uid="{DFF94578-D505-4591-9D46-18C1A6B965E8}" name="2018_x000a_Rate" dataDxfId="23" dataCellStyle="Normal 2"/>
    <tableColumn id="9" xr3:uid="{9CB0D2CC-5CC4-4CE9-9CCC-C8F729FD4692}" name="2019_x000a_Rate" dataDxfId="22" dataCellStyle="Normal 2"/>
    <tableColumn id="10" xr3:uid="{578F0CAE-C1F9-48C4-92F4-A1CB1396736B}" name="2020_x000a_Rate" dataDxfId="21" dataCellStyle="Normal 2"/>
    <tableColumn id="11" xr3:uid="{1CD81391-3BB8-4B35-A0CB-2B3675A7CE5D}" name="2021_x000a_Rate" dataDxfId="2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rates by race/ethnicity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59A9D18-ED87-4FDB-A45B-BA6FA92D6B18}" name="CS_Classification" displayName="CS_Classification" ref="A2:F12" totalsRowShown="0" headerRowDxfId="19" dataDxfId="17" headerRowBorderDxfId="18" tableBorderDxfId="16" headerRowCellStyle="Normal 2" dataCellStyle="Normal 2">
  <autoFilter ref="A2:F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FEF66AA-3C1C-4548-B6E5-1AAF38CDF1BD}" name="Year" dataDxfId="15" dataCellStyle="Normal 2 2"/>
    <tableColumn id="2" xr3:uid="{811135EB-4540-4980-954E-7ADB842F7804}" name="Total_x000a_Cases" dataDxfId="14" dataCellStyle="Normal 2"/>
    <tableColumn id="3" xr3:uid="{409390A3-F725-49D3-A17F-2B7477FFB96C}" name="Confirmed_x000a_Cases" dataDxfId="13" dataCellStyle="Normal 2"/>
    <tableColumn id="4" xr3:uid="{A46B6E7F-628E-41AD-9BBE-AAC1A4C9BEB8}" name="Stillbirth_x000a_Cases" dataDxfId="12" dataCellStyle="Normal 2"/>
    <tableColumn id="5" xr3:uid="{56B885BE-3C6D-457C-B1C9-4C2B88F28112}" name="Probable¹_x000a_Presumptive_x000a_Cases" dataDxfId="11" dataCellStyle="Normal 2"/>
    <tableColumn id="6" xr3:uid="{61E8A195-390F-4EF3-8C86-6EB030117469}" name="Possible²_x000a_Presumptive_x000a_Cases" dataDxfId="1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counts by year and classification"/>
    </ext>
  </extLst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86118A5-D30F-4E15-8C5A-CBC048FBF7F7}" name="Chancroid_By_County" displayName="Chancroid_By_County" ref="A3:F65" totalsRowShown="0" headerRowDxfId="9" dataDxfId="7" headerRowBorderDxfId="8" tableBorderDxfId="6" headerRowCellStyle="Normal 2" dataCellStyle="Normal 2">
  <autoFilter ref="A3:F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BBE93E8-1A7D-458D-A4F3-A34C49C5B03F}" name="COUNTY" dataDxfId="5" dataCellStyle="Normal 2"/>
    <tableColumn id="2" xr3:uid="{EB27641C-5725-46B7-8703-F7E4A733AABC}" name="2017_x000a_Cases" dataDxfId="4" dataCellStyle="Normal 2"/>
    <tableColumn id="3" xr3:uid="{9ECC7D1B-644C-4450-A84F-D48633084D08}" name="2018_x000a_Cases" dataDxfId="3" dataCellStyle="Normal 2"/>
    <tableColumn id="4" xr3:uid="{069534BF-893E-4510-972A-D6ECA72908DB}" name="2019_x000a_Cases" dataDxfId="2" dataCellStyle="Normal 2"/>
    <tableColumn id="5" xr3:uid="{0F7F49C5-A0B5-45E6-A837-B6B81C14F59D}" name="2020_x000a_Cases" dataDxfId="1" dataCellStyle="Normal 2"/>
    <tableColumn id="6" xr3:uid="{AC8C633F-46A8-461E-A93F-9170235BE7EC}" name="2021_x000a_Cases" dataDxfId="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ancroid, Cases and Rates by LHJ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E3436B-3A64-4A2F-92F6-F95027552BED}" name="CT_by_AgeGroup" displayName="CT_by_AgeGroup" ref="A2:K38" totalsRowShown="0" headerRowDxfId="947" dataDxfId="945" headerRowBorderDxfId="946" tableBorderDxfId="944" headerRowCellStyle="Normal 2 2">
  <autoFilter ref="A2:K3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B128CEE-BE6C-4EB2-AB03-4C8A560E8C30}" name="Gender &amp; Age Group" dataDxfId="943" totalsRowDxfId="942" dataCellStyle="Normal 2 2"/>
    <tableColumn id="2" xr3:uid="{530C4EEB-94E6-47F3-9079-C129D16DD122}" name="2017_x000a_Cases" dataDxfId="941" totalsRowDxfId="940" dataCellStyle="Normal 2 2"/>
    <tableColumn id="19" xr3:uid="{E8FFD162-D0F0-48D5-872C-F8571724DEDB}" name="2018_x000a_Cases" dataDxfId="939" totalsRowDxfId="938" dataCellStyle="Normal 2 2"/>
    <tableColumn id="20" xr3:uid="{53C5D8E4-7A90-440F-91AE-00FD9C9BD4E9}" name="2019_x000a_Cases" dataDxfId="937" totalsRowDxfId="936" dataCellStyle="Normal 2 2"/>
    <tableColumn id="21" xr3:uid="{E6D4C9E7-B79D-453A-9B38-0E0AE056964B}" name="2020_x000a_Cases" dataDxfId="935" totalsRowDxfId="934" dataCellStyle="Normal 2 2"/>
    <tableColumn id="22" xr3:uid="{F95CCB94-01F3-47F7-8BE2-076478243AEB}" name="2021_x000a_Cases" dataDxfId="933" totalsRowDxfId="932" dataCellStyle="Normal 2 2"/>
    <tableColumn id="4" xr3:uid="{FE9E2F73-58D7-4147-B05F-ABAB633F0D85}" name="2017_x000a_Rate" dataDxfId="931" dataCellStyle="Normal 2 2"/>
    <tableColumn id="25" xr3:uid="{C03D453B-F0C5-4E80-9B4E-70D79001D690}" name="2018_x000a_Rate" dataDxfId="930" dataCellStyle="Normal 2 2"/>
    <tableColumn id="26" xr3:uid="{C982D61A-41AB-4113-B651-720794AA60FE}" name="2019_x000a_Rate" dataDxfId="929" dataCellStyle="Normal 2 2"/>
    <tableColumn id="27" xr3:uid="{B4CE819B-81D6-4CB9-946B-406B9012D1D6}" name="2020_x000a_Rate" dataDxfId="928" dataCellStyle="Normal 2 2"/>
    <tableColumn id="28" xr3:uid="{6FC7E0E3-6D04-4018-B656-7B8EFB86375C}" name="2021_x000a_Rate" dataDxfId="927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54AC943-55DE-48F6-A29A-E1B673E48DA4}" name="CT_by_RaceEthnicity60" displayName="CT_by_RaceEthnicity60" ref="A2:K34" totalsRowShown="0" headerRowDxfId="926" dataDxfId="924" headerRowBorderDxfId="925" tableBorderDxfId="923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0E54EA0-AC0F-41C4-995B-E0A9BF681498}" name="Gender &amp; Race/Ethnicity" dataDxfId="922" totalsRowDxfId="921" dataCellStyle="Normal 2 2"/>
    <tableColumn id="2" xr3:uid="{F8779E5D-2A90-468C-B562-3A5BF39A97C4}" name="2017_x000a_Cases" dataDxfId="920" totalsRowDxfId="919" dataCellStyle="Normal 2 2"/>
    <tableColumn id="19" xr3:uid="{298281CE-F3DD-4988-B847-C6CBC383F7DE}" name="2018_x000a_Cases" dataDxfId="918" totalsRowDxfId="917" dataCellStyle="Normal 2 2"/>
    <tableColumn id="20" xr3:uid="{0ABDEAE7-73D1-460B-836C-56E052F02937}" name="2019_x000a_Cases" dataDxfId="916" totalsRowDxfId="915" dataCellStyle="Normal 2 2"/>
    <tableColumn id="21" xr3:uid="{0CD1D630-8557-4D61-8E4D-4401BCFC64E1}" name="2020_x000a_Cases" dataDxfId="914" totalsRowDxfId="913" dataCellStyle="Normal 2 2"/>
    <tableColumn id="22" xr3:uid="{571199B9-624E-464A-9E3E-84A5575CD4FD}" name="2021_x000a_Cases" dataDxfId="912" totalsRowDxfId="911" dataCellStyle="Normal 2 2"/>
    <tableColumn id="4" xr3:uid="{072ACEAD-6199-4224-BCAC-DBFC621D0513}" name="2017_x000a_Rate" dataDxfId="910" totalsRowDxfId="909" dataCellStyle="Normal 2 2"/>
    <tableColumn id="25" xr3:uid="{214A7F27-98A0-46E1-81F6-F57807E086A8}" name="2018_x000a_Rate" dataDxfId="908" totalsRowDxfId="907" dataCellStyle="Normal 2 2"/>
    <tableColumn id="26" xr3:uid="{A27D1A86-CB5C-401F-90FC-8C6F9E3D4648}" name="2019_x000a_Rate" dataDxfId="906" totalsRowDxfId="905" dataCellStyle="Normal 2 2"/>
    <tableColumn id="27" xr3:uid="{34B43B22-09CF-4D50-8BD4-94D7C5DF1975}" name="2020_x000a_Rate" dataDxfId="904" totalsRowDxfId="903" dataCellStyle="Normal 2 2"/>
    <tableColumn id="28" xr3:uid="{799FF5F5-D86D-4BB9-80BA-507B801D892D}" name="2021_x000a_Rate" dataDxfId="902" totalsRowDxfId="90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A1F81E-FB35-4AB6-9CC5-5F60152A33A8}" name="CT_Females_Ages1524" displayName="CT_Females_Ages1524" ref="A3:K65" totalsRowShown="0" headerRowDxfId="900" dataDxfId="898" headerRowBorderDxfId="899" tableBorderDxfId="897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1DA575E-3565-42A8-8B3D-362105E4B8C2}" name="_x000a_COUNTY" dataDxfId="896" dataCellStyle="Normal 2"/>
    <tableColumn id="2" xr3:uid="{E25D5169-4AF5-4535-BF74-E50CE4281259}" name="2017_x000a_Cases" dataDxfId="895" dataCellStyle="Normal 2"/>
    <tableColumn id="3" xr3:uid="{66C9E7AC-7769-45A0-8EBE-996BE905B89A}" name="2018_x000a_Cases" dataDxfId="894" dataCellStyle="Normal 2"/>
    <tableColumn id="4" xr3:uid="{03ECAD29-15D5-40C1-BF62-5F0964A04553}" name="2019_x000a_Cases" dataDxfId="893" dataCellStyle="Normal 2"/>
    <tableColumn id="5" xr3:uid="{4D858A7B-C876-480F-8C25-EA6599FB99A3}" name="2020_x000a_Cases" dataDxfId="892" dataCellStyle="Normal 2"/>
    <tableColumn id="6" xr3:uid="{1194925C-D5F1-4777-9298-618817FFAC8B}" name="2021_x000a_Cases" dataDxfId="891" dataCellStyle="Normal 2"/>
    <tableColumn id="8" xr3:uid="{A533D453-30FB-4E99-8E12-0BDB19F584A4}" name="2017_x000a_Rate" dataDxfId="890" dataCellStyle="Normal 2"/>
    <tableColumn id="9" xr3:uid="{481A3002-A034-47E5-B00F-4A31C1D2CB8A}" name="2018_x000a_Rate" dataDxfId="889" dataCellStyle="Normal 2"/>
    <tableColumn id="10" xr3:uid="{E2A70835-4B0B-4FDD-AFA7-0001FA998213}" name="2019_x000a_Rate" dataDxfId="888" dataCellStyle="Normal 2"/>
    <tableColumn id="11" xr3:uid="{561740F0-77C4-492B-967A-D71382FAB5D2}" name="2020_x000a_Rate" dataDxfId="887" dataCellStyle="Normal 2"/>
    <tableColumn id="12" xr3:uid="{9AB17992-CD2C-4D56-910E-AFC765C5467E}" name="2021_x000a_Rate" dataDxfId="88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3.xml"/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/>
  <dimension ref="A1:A101"/>
  <sheetViews>
    <sheetView tabSelected="1" workbookViewId="0"/>
  </sheetViews>
  <sheetFormatPr defaultColWidth="9.140625"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106" t="s">
        <v>0</v>
      </c>
    </row>
    <row r="2" spans="1:1" ht="30" customHeight="1" x14ac:dyDescent="0.3">
      <c r="A2" s="87" t="s">
        <v>1</v>
      </c>
    </row>
    <row r="3" spans="1:1" x14ac:dyDescent="0.25">
      <c r="A3" s="16" t="str">
        <f>'Table All-1'!$A$1&amp;'Table All-1'!$A$2</f>
        <v>Table All-1.  Cases of STDs Reported by Local Health Jurisdictions, and Incidence Rates per 100,000 Population, California,1913–2021</v>
      </c>
    </row>
    <row r="4" spans="1:1" ht="30" customHeight="1" x14ac:dyDescent="0.3">
      <c r="A4" s="87" t="s">
        <v>2</v>
      </c>
    </row>
    <row r="5" spans="1:1" x14ac:dyDescent="0.25">
      <c r="A5" s="16" t="str">
        <f>'Table CT-1'!$A$1</f>
        <v>Table CT-1.  Chlamydia, Cases and Incidence Rates, California Counties and Selected City Health Jurisdictions, 2017–2021</v>
      </c>
    </row>
    <row r="6" spans="1:1" x14ac:dyDescent="0.25">
      <c r="A6" s="16" t="str">
        <f>'Table CT-2'!$A$1</f>
        <v>Table CT-2.  Chlamydia, Cases and Incidence Rates by Gender, California, 2021</v>
      </c>
    </row>
    <row r="7" spans="1:1" x14ac:dyDescent="0.25">
      <c r="A7" s="16" t="str">
        <f>'Table CT-3'!$A$1</f>
        <v>Table CT-3.  Chlamydia, Cases and Incidence Rates by Gender, Race/Ethnicity, and Age Group, California,</v>
      </c>
    </row>
    <row r="8" spans="1:1" x14ac:dyDescent="0.25">
      <c r="A8" s="16" t="str">
        <f>'Table CT-4'!$A$1</f>
        <v>Table CT-4.  Chlamydia, Cases and Incidence Rates for Females, California Counties and Selected City Health</v>
      </c>
    </row>
    <row r="9" spans="1:1" x14ac:dyDescent="0.25">
      <c r="A9" s="16" t="str">
        <f>'Table CT-5'!$A$1</f>
        <v>Table CT-5.  Chlamydia, Cases and Incidence Rates for Males, California Counties and Selected City Health</v>
      </c>
    </row>
    <row r="10" spans="1:1" x14ac:dyDescent="0.25">
      <c r="A10" s="16" t="str">
        <f>'Table CT-6'!$A$1</f>
        <v>Table CT-6.  Chlamydia, Cases and Incidence Rates by Gender and Age Group, California, 2017–2021</v>
      </c>
    </row>
    <row r="11" spans="1:1" x14ac:dyDescent="0.25">
      <c r="A11" s="95" t="str">
        <f>'Table CT-7'!$A$1</f>
        <v>Table CT-7.  Chlamydia, Cases and Incidence Rates by Gender and Race/Ethnicity, California, 2017–2021</v>
      </c>
    </row>
    <row r="12" spans="1:1" x14ac:dyDescent="0.25">
      <c r="A12" s="16" t="str">
        <f>'Table CT-8'!$A$1</f>
        <v>Table CT-8.  Chlamydia, Cases and Incidence Rates for Females Ages 15–24, California Counties and Selected</v>
      </c>
    </row>
    <row r="13" spans="1:1" x14ac:dyDescent="0.25">
      <c r="A13" s="16" t="str">
        <f>'Table CT-9'!$A$1</f>
        <v>Table CT-9.  Chlamydia, Cases and Incidence Rates for Males Ages 15–24, California Counties and Selected</v>
      </c>
    </row>
    <row r="14" spans="1:1" x14ac:dyDescent="0.25">
      <c r="A14" s="16" t="str">
        <f>'Table CT-10'!$A$1</f>
        <v>Table CT-10.  Chlamydia, Cases and Incidence Rates for Females Ages 15–44, California Counties and Selected</v>
      </c>
    </row>
    <row r="15" spans="1:1" x14ac:dyDescent="0.25">
      <c r="A15" s="16" t="str">
        <f>'Table CT-11'!$A$1</f>
        <v>Table CT-11.  Chlamydia, Cases and Incidence Rates for Males Ages 15–44, California Counties and Selected</v>
      </c>
    </row>
    <row r="16" spans="1:1" x14ac:dyDescent="0.25">
      <c r="A16" s="95" t="str">
        <f>'Table CT-12'!$A$1</f>
        <v>Table CT-12.  Chlamydia, Cases and Percentages by Gender Identity, California</v>
      </c>
    </row>
    <row r="17" spans="1:1" ht="30" customHeight="1" x14ac:dyDescent="0.3">
      <c r="A17" s="87" t="s">
        <v>3</v>
      </c>
    </row>
    <row r="18" spans="1:1" x14ac:dyDescent="0.25">
      <c r="A18" s="95" t="str">
        <f>'Table CTPrev-1'!A1&amp;'Table CTPrev-1'!A2</f>
        <v>Table CTPrev-1.  Chlamydia Prevalence Monitoring, Number Tested and Percent Positive for Ages 15–19 and 20–24 Years, by Gender and Health Care Setting, California, 2021*</v>
      </c>
    </row>
    <row r="19" spans="1:1" x14ac:dyDescent="0.25">
      <c r="A19" s="95" t="str">
        <f>'Table CTPrev-2'!A1&amp;'Table CTPrev-2'!A2</f>
        <v>Table CTPrev-2.  Chlamydia Prevalence Monitoring,  Percent Positive for Family Planning Title X Clinics, by Gender, Race/Ethnicity, and Age Group, California, 2021</v>
      </c>
    </row>
    <row r="20" spans="1:1" x14ac:dyDescent="0.25">
      <c r="A20" s="95" t="str">
        <f>'Table CTPrev-3'!A1&amp;'Table CTPrev-3'!A2</f>
        <v>Table CTPrev-3.  Chlamydia Prevalence Monitoring, Number Tested and Percent Positive for Family Planning Clinics Served by Quest, by Gender and Age Group, 2021</v>
      </c>
    </row>
    <row r="21" spans="1:1" x14ac:dyDescent="0.25">
      <c r="A21" s="95" t="str">
        <f>'Table CTPrev-4'!A1&amp;'Table CTPrev-4'!A2</f>
        <v>Table CTPrev-4.  Chlamydia Prevalence Monitoring, Number Tested and Percent Positive in Kaiser Northern California Facilities, by Gender and Age Group, 2021</v>
      </c>
    </row>
    <row r="22" spans="1:1" ht="30" customHeight="1" x14ac:dyDescent="0.3">
      <c r="A22" s="87" t="s">
        <v>4</v>
      </c>
    </row>
    <row r="23" spans="1:1" x14ac:dyDescent="0.25">
      <c r="A23" s="16" t="str">
        <f>'Table GC-1'!$A$1</f>
        <v>Table GC-1.  Gonorrhea, Cases and Incidence Rates, California Counties and Selected City Health Jurisdictions, 2017–2021</v>
      </c>
    </row>
    <row r="24" spans="1:1" x14ac:dyDescent="0.25">
      <c r="A24" s="104" t="str">
        <f>'Table GC-2'!$A$1</f>
        <v>Table GC-2.  Gonorrhea, Cases and Incidence Rates by Gender, California, 2021</v>
      </c>
    </row>
    <row r="25" spans="1:1" x14ac:dyDescent="0.25">
      <c r="A25" s="104" t="str">
        <f>'Table GC-3'!$A$1</f>
        <v>Table GC-3.  Gonorrhea, Cases and Incidence Rates by Gender, Race/Ethnicity, and Age Group, California, 2021</v>
      </c>
    </row>
    <row r="26" spans="1:1" x14ac:dyDescent="0.25">
      <c r="A26" s="104" t="str">
        <f>'Table GC-4'!$A$1&amp;'Table GC-4'!$A$2</f>
        <v>Table GC-4.  Gonorrhea, Cases and Incidence Rates for Females, California Counties and Selected City Health Jurisdictions, 2017–2021</v>
      </c>
    </row>
    <row r="27" spans="1:1" x14ac:dyDescent="0.25">
      <c r="A27" s="104" t="str">
        <f>'Table GC-5'!$A$1&amp;'Table GC-5'!$A$2</f>
        <v>Table GC-5.  Gonorrhea, Cases and Incidence Rates for Males, California Counties and Selected City Health Jurisdictions, 2017–2021</v>
      </c>
    </row>
    <row r="28" spans="1:1" x14ac:dyDescent="0.25">
      <c r="A28" s="104" t="str">
        <f>'Table GC-6'!$A$1</f>
        <v>Table GC-6.  Gonorrhea, Cases and Incidence Rates by Gender and Age Group, California, 2017–2021</v>
      </c>
    </row>
    <row r="29" spans="1:1" x14ac:dyDescent="0.25">
      <c r="A29" s="198" t="str">
        <f>'Table GC-7'!$A$1</f>
        <v>Table GC-7.  Gonorrhea, Cases and Incidence Rates by Gender and Race/Ethnicity, California, 2017–2021</v>
      </c>
    </row>
    <row r="30" spans="1:1" x14ac:dyDescent="0.25">
      <c r="A30" s="104" t="str">
        <f>'Table GC-8'!$A$1&amp;'Table GC-8'!$A$2</f>
        <v>Table GC-8.  Gonorrhea, Cases and Incidence Rates for Females Ages 15–24, California Counties and Selected City Health Jurisdictions, 2017–2021</v>
      </c>
    </row>
    <row r="31" spans="1:1" x14ac:dyDescent="0.25">
      <c r="A31" s="104" t="str">
        <f>'Table GC-9'!$A$1&amp;'Table GC-9'!$A$2</f>
        <v>Table GC-9.  Gonorrhea, Cases and Incidence Rates for Males Ages 15–24, California Counties and Selected City Health Jurisdictions, 2017–2021</v>
      </c>
    </row>
    <row r="32" spans="1:1" x14ac:dyDescent="0.25">
      <c r="A32" s="104" t="str">
        <f>'Table GC-10'!$A$1&amp;'Table GC-10'!$A$2</f>
        <v>Table GC-10.  Gonorrhea, Cases and Incidence Rates for Females Ages 15–44, California Counties and Selected City Health Jurisdictions, 2017–2021</v>
      </c>
    </row>
    <row r="33" spans="1:1" x14ac:dyDescent="0.25">
      <c r="A33" s="104" t="str">
        <f>'Table GC-11'!$A$1&amp;'Table GC-11'!$A$2</f>
        <v>Table GC-11.  Gonorrhea, Cases and Incidence Rates for Males Ages 15–44, California Counties and Selected City Health Jurisdictions, 2017–2021</v>
      </c>
    </row>
    <row r="34" spans="1:1" x14ac:dyDescent="0.25">
      <c r="A34" s="198" t="str">
        <f>'Table GC-12'!$A$1</f>
        <v>Table GC-12.  Gonorrhea, Cases and Percentages by Gender Identity, California, 2021</v>
      </c>
    </row>
    <row r="35" spans="1:1" ht="30" customHeight="1" x14ac:dyDescent="0.3">
      <c r="A35" s="87" t="s">
        <v>5</v>
      </c>
    </row>
    <row r="36" spans="1:1" x14ac:dyDescent="0.25">
      <c r="A36" s="95" t="str">
        <f>'Table GCPrev-1'!A1&amp;'Table GCPrev-1'!A2</f>
        <v>Table GCPrev-1.  Gonorrhea Prevalence Monitoring, Number Tested and Percent Positive, by Gender and Health Care Setting, California, 2021*</v>
      </c>
    </row>
    <row r="37" spans="1:1" x14ac:dyDescent="0.25">
      <c r="A37" s="95" t="str">
        <f>'Table GCPrev-2'!A1&amp;'Table GCPrev-2'!A2</f>
        <v>Table GCPrev-2.  Gonorrhea Prevalence Monitoring, Chlamydia Positivity (CT+) among Gonorrhea-Positive (GC+) Clients, by Health Care Setting, Gender, and Age Group, 2021*</v>
      </c>
    </row>
    <row r="38" spans="1:1" x14ac:dyDescent="0.25">
      <c r="A38" s="95" t="str">
        <f>'Table GCPrev-3'!A1&amp;'Table GCPrev-3'!A2</f>
        <v>Table GCPrev-3.  Gonorrhea Prevalence Monitoring, Percent Positive, by Health Care Setting, Gender, and Age Group, California, 2021*</v>
      </c>
    </row>
    <row r="39" spans="1:1" ht="30" customHeight="1" x14ac:dyDescent="0.3">
      <c r="A39" s="87" t="s">
        <v>6</v>
      </c>
    </row>
    <row r="40" spans="1:1" x14ac:dyDescent="0.25">
      <c r="A40" s="95" t="str">
        <f>'Table GISP-1'!A1</f>
        <v>Gonococcal Isolate Surveillance Project (GISP), Isolates by Type of Resistance, California Sites, 2017–2021</v>
      </c>
    </row>
    <row r="41" spans="1:1" ht="30" customHeight="1" x14ac:dyDescent="0.3">
      <c r="A41" s="87" t="s">
        <v>7</v>
      </c>
    </row>
    <row r="42" spans="1:1" x14ac:dyDescent="0.25">
      <c r="A42" s="16" t="str">
        <f>'Table PS-1'!$A$1&amp;'Table PS-1'!$A$2</f>
        <v>Table PS-1.  Primary and Secondary Syphilis, Cases and Incidence Rates, California Counties and Selected City Health Jurisdictions, 2017–2021</v>
      </c>
    </row>
    <row r="43" spans="1:1" x14ac:dyDescent="0.25">
      <c r="A43" s="16" t="str">
        <f>'Table PS-2'!$A$1</f>
        <v>Table PS-2.  Primary and Secondary Syphilis, Cases and Incidence Rates by Gender, California, 2021</v>
      </c>
    </row>
    <row r="44" spans="1:1" x14ac:dyDescent="0.25">
      <c r="A44" s="16" t="str">
        <f>'Table PS-3'!$A$1&amp;'Table PS-3'!$A$2</f>
        <v>Table PS-3.  Primary and Secondary Syphilis, Cases and Incidence Rates by Gender, Race/Ethnicity, and Age Group, California, 2021</v>
      </c>
    </row>
    <row r="45" spans="1:1" x14ac:dyDescent="0.25">
      <c r="A45" s="16" t="str">
        <f>'Table PS-4'!$A$1&amp;'Table PS-4'!$A$2</f>
        <v>Table PS-4.  Primary and Secondary Syphilis, Cases and Incidence Rates for Females, California Counties and Selected City Health Jurisdictions, 2017–2021</v>
      </c>
    </row>
    <row r="46" spans="1:1" x14ac:dyDescent="0.25">
      <c r="A46" s="16" t="str">
        <f>'Table PS-5'!$A$1&amp;'Table PS-5'!$A$2</f>
        <v>Table PS-5.  Primary and Secondary Syphilis, Cases and Incidence Rates for Males, California Counties and Selected City Health Jurisdictions, 2017–2021</v>
      </c>
    </row>
    <row r="47" spans="1:1" x14ac:dyDescent="0.25">
      <c r="A47" s="16" t="str">
        <f>'Table PS-6'!$A$1</f>
        <v>Table PS-6.  Primary and Secondary Syphilis, Cases and Incidence Rates by Gender and Age Group, California, 2017–2021</v>
      </c>
    </row>
    <row r="48" spans="1:1" x14ac:dyDescent="0.25">
      <c r="A48" s="95" t="str">
        <f>'Table PS-7'!$A$1</f>
        <v>Table PS-7.  Primary and Secondary Syphilis, Cases and Incidence Rates by Gender and Race/Ethnicity, California, 2017–2021</v>
      </c>
    </row>
    <row r="49" spans="1:1" x14ac:dyDescent="0.25">
      <c r="A49" s="16" t="str">
        <f>'Table PS-8'!$A$1&amp;'Table PS-8'!$A$2</f>
        <v>Table PS-8.  Primary and Secondary Syphilis, Cases and Incidence Rates for Females Ages 15–44, California Counties and Selected City Health Jurisdictions, 2017–2021</v>
      </c>
    </row>
    <row r="50" spans="1:1" x14ac:dyDescent="0.25">
      <c r="A50" s="95" t="str">
        <f>'Table PS-9'!$A$1&amp;'Table PS-9'!$A$2</f>
        <v>Table PS-9.  Primary and Secondary Syphilis, Cases and Percentages among Female Gender Identity, by Sexual Orientation, California, 2021</v>
      </c>
    </row>
    <row r="51" spans="1:1" x14ac:dyDescent="0.25">
      <c r="A51" s="95" t="str">
        <f>'Table PS-10'!$A$1&amp;'Table PS-10'!$A$2</f>
        <v>Table PS-10.  Primary and Secondary Syphilis, Cases and Percentages among Male Gender Identity, by Sexual Orientation, California, 2021</v>
      </c>
    </row>
    <row r="52" spans="1:1" x14ac:dyDescent="0.25">
      <c r="A52" s="95" t="str">
        <f>'Table PS-11'!$A$1&amp;'Table PS-11'!$A$2</f>
        <v>Table PS-11.  Primary and Secondary Syphilis, Cases and Percentages among Genderqueer or Non-Binary Gender Identity, by Sexual Orientation, California, 2021</v>
      </c>
    </row>
    <row r="53" spans="1:1" x14ac:dyDescent="0.25">
      <c r="A53" s="95" t="str">
        <f>'Table PS-12'!$A$1&amp;'Table PS-12'!$A$2</f>
        <v>Table PS-12.  Primary and Secondary Syphilis, Cases and Percentages among Transgender Female Gender Identity, by Sexual Orientation, California, 2021</v>
      </c>
    </row>
    <row r="54" spans="1:1" x14ac:dyDescent="0.25">
      <c r="A54" s="95" t="str">
        <f>'Table PS-13'!$A$1&amp;'Table PS-13'!$A$2</f>
        <v>Table PS-13.  Primary and Secondary Syphilis, Cases and Percentages among Transgender Male Gender Identity, by Sexual Orientation, California, 2021</v>
      </c>
    </row>
    <row r="55" spans="1:1" x14ac:dyDescent="0.25">
      <c r="A55" s="95" t="str">
        <f>'Table PS-14'!$A$1&amp;'Table PS-14'!$A$2</f>
        <v>Table PS-14.  Primary and Secondary Syphilis, Cases and Percentages among Unknown Gender Identity, by Sexual Orientation, California, 2021</v>
      </c>
    </row>
    <row r="56" spans="1:1" ht="30" customHeight="1" x14ac:dyDescent="0.3">
      <c r="A56" s="87" t="s">
        <v>8</v>
      </c>
    </row>
    <row r="57" spans="1:1" x14ac:dyDescent="0.25">
      <c r="A57" s="95" t="str">
        <f>'Table EnPnS-1'!$A$1&amp;'Table EnPnS-1'!$A$2</f>
        <v>Table EnPnS-1.  Early non-primary non-secondary Syphilis, Cases and Incidence Rates, California Counties and Selected City Health Jurisdictions, 2017–2021</v>
      </c>
    </row>
    <row r="58" spans="1:1" x14ac:dyDescent="0.25">
      <c r="A58" s="95" t="str">
        <f>'Table EnPnS-2'!$A$1&amp;'Table EnPnS-2'!$A$2</f>
        <v>Table EnPnS-2.  Early non-primary non-secondary Syphilis, Cases and Incidence Rates by Gender, California, 2021</v>
      </c>
    </row>
    <row r="59" spans="1:1" x14ac:dyDescent="0.25">
      <c r="A59" s="95" t="str">
        <f>'Table EnPnS-3'!$A$1&amp;'Table EnPnS-3'!$A$2</f>
        <v>Table EnPnS-3.  Early non-primary non-secondary Syphilis, Cases and Incidence Rates by Gender, Race/Ethnicity, and Age Group, California, 2021</v>
      </c>
    </row>
    <row r="60" spans="1:1" x14ac:dyDescent="0.25">
      <c r="A60" s="95" t="str">
        <f>'Table EnPnS-4'!$A$1&amp;'Table EnPnS-4'!$A$2</f>
        <v>Table EnPnS-4.  Early non-primary non-secondary Syphilis, Cases and Incidence Rates for Females, California Counties and Selected City Health Jurisdictions, 2017–2021</v>
      </c>
    </row>
    <row r="61" spans="1:1" x14ac:dyDescent="0.25">
      <c r="A61" s="95" t="str">
        <f>'Table EnPnS-5'!$A$1&amp;'Table EnPnS-5'!$A$2</f>
        <v>Table EnPnS-5.  Early non-primary non-secondary Syphilis, Cases and Incidence Rates for Males, California Counties and Selected City Health Jurisdictions, 2017–2021</v>
      </c>
    </row>
    <row r="62" spans="1:1" x14ac:dyDescent="0.25">
      <c r="A62" s="95" t="str">
        <f>'Table EnPnS-6'!$A$1</f>
        <v>Table EnPnS-6.  Early non-primary non-secondary Syphilis, Cases and Incidence Rates by Gender and Age Group, California, 2017–2021</v>
      </c>
    </row>
    <row r="63" spans="1:1" x14ac:dyDescent="0.25">
      <c r="A63" s="95" t="str">
        <f>'Table EnPnS-7'!$A$1</f>
        <v>Table EnPnS-7.  Early non-primary non-secondary Syphilis, Cases and Incidence Rates by Gender and Race/Ethnicity, California, 2017–2021</v>
      </c>
    </row>
    <row r="64" spans="1:1" x14ac:dyDescent="0.25">
      <c r="A64" s="95" t="str">
        <f>'Table EnPnS-8'!$A$1&amp;'Table EnPnS-8'!$A$2</f>
        <v>Table EnPnS-8.  Early non-primary non-secondary Syphilis, Cases and Incidence Rates for Females Ages 15–44, California Counties and Selected City Health Jurisdictions, 2017–2021</v>
      </c>
    </row>
    <row r="65" spans="1:1" x14ac:dyDescent="0.25">
      <c r="A65" s="95" t="str">
        <f>'Table EnPnS-9'!$A$1&amp;'Table EnPnS-9'!$A$2</f>
        <v>Table EnPnS-9.  Early non-primary non-secondary Syphilis, Cases and Percentages among Female Gender Identity, by Sexual Orientation, California, 2021</v>
      </c>
    </row>
    <row r="66" spans="1:1" x14ac:dyDescent="0.25">
      <c r="A66" s="95" t="str">
        <f>'Table EnPnS-10'!$A$1&amp;'Table EnPnS-10'!$A$2</f>
        <v>Table EnPnS-10.  Early non-primary non-secondary Syphilis, Cases and Percentages among Male Gender Identity, by Sexual Orientation, California, 2021</v>
      </c>
    </row>
    <row r="67" spans="1:1" x14ac:dyDescent="0.25">
      <c r="A67" s="95" t="str">
        <f>'Table EnPnS-11'!$A$1&amp;'Table EnPnS-11'!$A$2</f>
        <v>Table EnPnS-11.  Early non-primary non-secondary Syphilis, Cases and Percentages among Genderqueer or Non-Binary Gender Identity, by Sexual Orientation, California, 2021</v>
      </c>
    </row>
    <row r="68" spans="1:1" x14ac:dyDescent="0.25">
      <c r="A68" s="95" t="str">
        <f>'Table EnPnS-12'!$A$1&amp;'Table EnPnS-12'!$A$2</f>
        <v>Table EnPnS-12.  Early non-primary non-secondary Syphilis, Cases and Percentages among Transgender Female Gender Identity, by Sexual Orientation, California, 2021</v>
      </c>
    </row>
    <row r="69" spans="1:1" x14ac:dyDescent="0.25">
      <c r="A69" s="95" t="str">
        <f>'Table EnPnS-13'!$A$1&amp;'Table EnPnS-13'!$A$2</f>
        <v>Table EnPnS-13.  Early non-primary non-secondary Syphilis, Cases and Percentages among Transgender Male Gender Identity, by Sexual Orientation, California, 2021</v>
      </c>
    </row>
    <row r="70" spans="1:1" x14ac:dyDescent="0.25">
      <c r="A70" s="95" t="str">
        <f>'Table EnPnS-14'!$A$1&amp;'Table EnPnS-14'!$A$2</f>
        <v>Table EnPnS-14.  Early non-primary non-secondary Syphilis, Cases and Percentages among Unknown Gender Identity, by Sexual Orientation, California, 2021</v>
      </c>
    </row>
    <row r="71" spans="1:1" ht="30" customHeight="1" x14ac:dyDescent="0.3">
      <c r="A71" s="87" t="s">
        <v>9</v>
      </c>
    </row>
    <row r="72" spans="1:1" x14ac:dyDescent="0.25">
      <c r="A72" s="95" t="str">
        <f>"Table TES-1.  Total Early Syphilis, Cases and Incidence Rates, California Counties and Selected City Health "&amp;'Table TES-1'!$A$2</f>
        <v>Table TES-1.  Total Early Syphilis, Cases and Incidence Rates, California Counties and Selected City Health Jurisdictions, 2017–2021</v>
      </c>
    </row>
    <row r="73" spans="1:1" x14ac:dyDescent="0.25">
      <c r="A73" s="95" t="str">
        <f>"Table TES-2.  Total Early Syphilis, Cases and Incidence Rates by Gender, "&amp;'Table TES-2'!$A$2</f>
        <v>Table TES-2.  Total Early Syphilis, Cases and Incidence Rates by Gender, California, 2021</v>
      </c>
    </row>
    <row r="74" spans="1:1" x14ac:dyDescent="0.25">
      <c r="A74" s="95" t="str">
        <f>"Table TES-3.  Total Early Syphilis, Cases and Incidence Rates by Gender, Race/Ethnicity, and Age Group, "&amp;'Table TES-3'!$A$2</f>
        <v>Table TES-3.  Total Early Syphilis, Cases and Incidence Rates by Gender, Race/Ethnicity, and Age Group, California, 2021</v>
      </c>
    </row>
    <row r="75" spans="1:1" x14ac:dyDescent="0.25">
      <c r="A75" s="95" t="str">
        <f>"Table TES-4.  Total Early Syphilis, Cases and Incidence Rates for Females, California Counties and Selected "&amp;'Table TES-4'!$A$2</f>
        <v>Table TES-4.  Total Early Syphilis, Cases and Incidence Rates for Females, California Counties and Selected City Health Jurisdictions, 2017–2021</v>
      </c>
    </row>
    <row r="76" spans="1:1" x14ac:dyDescent="0.25">
      <c r="A76" s="95" t="str">
        <f>"Table TES-5.  Total Early Syphilis, Cases and Incidence Rates for Males, California Counties and Selected "&amp;'Table TES-5'!$A$2</f>
        <v>Table TES-5.  Total Early Syphilis, Cases and Incidence Rates for Males, California Counties and Selected City Health Jurisdictions, 2017–2021</v>
      </c>
    </row>
    <row r="77" spans="1:1" x14ac:dyDescent="0.25">
      <c r="A77" s="95" t="str">
        <f>"Table TES-6.  Total Early Syphilis, Cases and Incidence Rates by Gender and Age Group, "&amp;'Table TES-6'!$A$2</f>
        <v>Table TES-6.  Total Early Syphilis, Cases and Incidence Rates by Gender and Age Group, California, 2017–2021</v>
      </c>
    </row>
    <row r="78" spans="1:1" x14ac:dyDescent="0.25">
      <c r="A78" s="95" t="str">
        <f>'Table TES-7'!$A$1</f>
        <v>Table TES-7.  Total Early Syphilis*, Cases and Incidence Rates by Gender and Race/Ethnicity, California, 2017–2021</v>
      </c>
    </row>
    <row r="79" spans="1:1" x14ac:dyDescent="0.25">
      <c r="A79" s="95" t="str">
        <f>"Table TES-8.  Total Early Syphilis, Cases and Incidence Rates for Females Ages 15–44, California Counties "&amp;'Table TES-8'!$A$2</f>
        <v>Table TES-8.  Total Early Syphilis, Cases and Incidence Rates for Females Ages 15–44, California Counties and Selected City Health Jurisdictions, 2017–2021</v>
      </c>
    </row>
    <row r="80" spans="1:1" x14ac:dyDescent="0.25">
      <c r="A80" s="95" t="str">
        <f>"Table TES-9.  Total Early Syphilis, Cases and Percentages among "&amp;'Table TES-9'!$A$2</f>
        <v>Table TES-9.  Total Early Syphilis, Cases and Percentages among Female Gender Identity, by Sexual Orientation, California, 2021</v>
      </c>
    </row>
    <row r="81" spans="1:1" x14ac:dyDescent="0.25">
      <c r="A81" s="95" t="str">
        <f>"Table TES-10.  Total Early Syphilis, Cases and Percentages among "&amp;'Table TES-10'!$A$2</f>
        <v>Table TES-10.  Total Early Syphilis, Cases and Percentages among Male Gender Identity, by Sexual Orientation, California, 2021</v>
      </c>
    </row>
    <row r="82" spans="1:1" x14ac:dyDescent="0.25">
      <c r="A82" s="95" t="str">
        <f>"Table TES-11.  Total Early Syphilis, Cases and Percentages among Genderqueer "&amp;'Table TES-11'!$A$2</f>
        <v>Table TES-11.  Total Early Syphilis, Cases and Percentages among Genderqueer or Non-Binary Gender Identity, by Sexual Orientation, California, 2021</v>
      </c>
    </row>
    <row r="83" spans="1:1" x14ac:dyDescent="0.25">
      <c r="A83" s="95" t="str">
        <f>"Table TES-12.  Total Early Syphilis, Cases and Percentages among "&amp;'Table TES-12'!$A$2</f>
        <v>Table TES-12.  Total Early Syphilis, Cases and Percentages among Transgender Female Gender Identity, by Sexual Orientation, California, 2021</v>
      </c>
    </row>
    <row r="84" spans="1:1" x14ac:dyDescent="0.25">
      <c r="A84" s="95" t="str">
        <f>"Table TES-13.  Total Early Syphilis, Cases and Percentages among "&amp;'Table TES-13'!$A$2</f>
        <v>Table TES-13.  Total Early Syphilis, Cases and Percentages among Transgender Male Gender Identity, by Sexual Orientation, California, 2021</v>
      </c>
    </row>
    <row r="85" spans="1:1" x14ac:dyDescent="0.25">
      <c r="A85" s="95" t="str">
        <f>"Table TES-14.  Total Early Syphilis, Cases and Percentages among "&amp;'Table TES-14'!$A$2</f>
        <v>Table TES-14.  Total Early Syphilis, Cases and Percentages among Unknown Gender Identity, by Sexual Orientation, California, 2021</v>
      </c>
    </row>
    <row r="86" spans="1:1" ht="30" customHeight="1" x14ac:dyDescent="0.3">
      <c r="A86" s="87" t="s">
        <v>10</v>
      </c>
    </row>
    <row r="87" spans="1:1" x14ac:dyDescent="0.25">
      <c r="A87" s="95" t="str">
        <f>'Table UDLS-1'!$A$1&amp;'Table UDLS-1'!$A$2</f>
        <v>Table UDLS-1.  Unknown Duration or Late Syphilis, Cases and Incidence Rates, California Counties and Selected City Health Jurisdictions, 2017–2021</v>
      </c>
    </row>
    <row r="88" spans="1:1" x14ac:dyDescent="0.25">
      <c r="A88" s="95" t="str">
        <f>'Table UDLS-2'!$A$1&amp;'Table UDLS-2'!$A$2</f>
        <v>Table UDLS-2.  Unknown Duration or Late Syphilis, Cases and Incidence Rates by Gender, California, 2021</v>
      </c>
    </row>
    <row r="89" spans="1:1" x14ac:dyDescent="0.25">
      <c r="A89" s="95" t="str">
        <f>'Table UDLS-3'!$A$1&amp;'Table UDLS-3'!$A$2</f>
        <v>Table UDLS-3.  Unknown Duration or Late Syphilis, Cases and Incidence Rates for Females, California Counties and Selected City Health Jurisdictions, 2017–2021</v>
      </c>
    </row>
    <row r="90" spans="1:1" x14ac:dyDescent="0.25">
      <c r="A90" s="95" t="str">
        <f>'Table UDLS-4'!$A$1&amp;'Table UDLS-4'!$A$2</f>
        <v>Table UDLS-4.  Unknown Duration or Late Syphilis, Cases and Incidence Rates for Males, California Counties and Selected City Health Jurisdictions, 2017–2021</v>
      </c>
    </row>
    <row r="91" spans="1:1" x14ac:dyDescent="0.25">
      <c r="A91" s="95" t="str">
        <f>'Table UDLS-5'!$A$1&amp;'Table UDLS-5'!$A$2</f>
        <v>Table UDLS-5.  Unknown Duration or Late Syphilis, Cases and Incidence Rates for Females Ages 15–44, California Counties and Selected City Health Jurisdictions, 2017–2021</v>
      </c>
    </row>
    <row r="92" spans="1:1" x14ac:dyDescent="0.25">
      <c r="A92" s="95" t="str">
        <f>'Table UDLS-6'!$A$1</f>
        <v>Table UDLS-6.  Unknown Duration or Late Syphilis, Cases and Percentages by Gender Identity, California, 2021</v>
      </c>
    </row>
    <row r="93" spans="1:1" x14ac:dyDescent="0.25">
      <c r="A93" s="95" t="str">
        <f>'Table UDLS-7'!$A$1</f>
        <v>Table UDLS-7.  Unknown Duration or Late Syphilis, Cases and Percentages by Sexual Orientation, California, 2021</v>
      </c>
    </row>
    <row r="94" spans="1:1" ht="30" customHeight="1" x14ac:dyDescent="0.3">
      <c r="A94" s="87" t="s">
        <v>11</v>
      </c>
    </row>
    <row r="95" spans="1:1" x14ac:dyDescent="0.25">
      <c r="A95" s="95" t="str">
        <f>'Table CS-1'!$A$1&amp;'Table CS-1'!$A$2</f>
        <v>Table CS-1.  Congenital Syphilis by Year of Birth, Cases and Incidence Rates, California Counties and Selected City Health Jurisdictions, 2017–2021</v>
      </c>
    </row>
    <row r="96" spans="1:1" x14ac:dyDescent="0.25">
      <c r="A96" s="95" t="str">
        <f>'Table CS-2'!$A$1&amp;'Table CS-2'!$A$2</f>
        <v>Table CS-2.  Congenital Syphilis by Year of Birth, Cases and Incidence Rates by Race/Ethnicity of Birthing Parent, California, 2012–2021</v>
      </c>
    </row>
    <row r="97" spans="1:1" x14ac:dyDescent="0.25">
      <c r="A97" s="95" t="str">
        <f>'Table CS-3'!$A$1</f>
        <v>Table CS-3.  Congenital Syphilis by Year of Birth, Cases by Classification, California, 2012-2021</v>
      </c>
    </row>
    <row r="98" spans="1:1" x14ac:dyDescent="0.25">
      <c r="A98" s="95" t="str">
        <f>'Table CS-4'!$A$1</f>
        <v>Table CS-4.  Congenital Syphilis, Cases and Percentages by Gender Identity, California, 2021</v>
      </c>
    </row>
    <row r="99" spans="1:1" ht="30" customHeight="1" x14ac:dyDescent="0.3">
      <c r="A99" s="87" t="s">
        <v>12</v>
      </c>
    </row>
    <row r="100" spans="1:1" x14ac:dyDescent="0.25">
      <c r="A100" s="95" t="str">
        <f>'Table CHN-1'!$A$1&amp;'Table CHN-1'!$A$2</f>
        <v>Table CHN-1.  Chancroid, Cases for California Counties and Selected City Health Jurisdictions, 2017–2021</v>
      </c>
    </row>
    <row r="101" spans="1:1" x14ac:dyDescent="0.25">
      <c r="A101" s="95" t="str">
        <f>'Table CHN-2'!$A$1</f>
        <v>Table CHN-2.  Chancroid, Cases and Percentages by Gender Identity, California, 2021</v>
      </c>
    </row>
  </sheetData>
  <sheetProtection algorithmName="SHA-512" hashValue="XPhXu/F7YCBCI9fpJ5e1cpeW7WCNWd9jTzoM/ZvPnHhdtyvfiWf1pO4AQV92vWMHiNwbrFYyMBBdXhAOiPZjkw==" saltValue="VRuigW/cqkKON0bC6wLjLA==" spinCount="100000" sheet="1" objects="1" scenarios="1"/>
  <hyperlinks>
    <hyperlink ref="A3" location="'Table All-1'!A1" display="Table All-1.  Cases of STDs Reported by Local Health Jurisdictions, and Incidence Rates per 100,000 Population, California, 1913–2018" xr:uid="{7372812A-2E6F-46C1-AC13-D90C467838A1}"/>
    <hyperlink ref="A5" location="'Table CT-1'!A1" display="Table CT-1.  Chlamydia, Cases and Incidence Rates, California Counties and Selected City Health Jurisdictions, 2014–2018" xr:uid="{C6B64425-8487-45AB-8447-08323C6A2936}"/>
    <hyperlink ref="A6" location="'Table CT-2'!A1" display="Table CT-2.  Chlamydia, Cases and Incidence Rates by Gender, California, 2018" xr:uid="{0A9EF2A0-3CC4-45C3-BC23-9A5952B827BA}"/>
    <hyperlink ref="A7" location="'Table CT-3'!A1" display="Table CT-3.  Chlamydia, Cases and Incidence Rates by Gender, Race/Ethnicity, and Age Group, California, 2018" xr:uid="{FABF65C5-0BC7-4323-ADB0-14560E9F0A04}"/>
    <hyperlink ref="A8" location="'Table CT-4'!A1" display="Table CT-4.  Chlamydia, Cases and Incidence Rates for Females, California Counties and Selected City Health Jurisdictions, 2014–2018" xr:uid="{F2B136A5-7BA0-4A3B-8E2B-3B0752A1294D}"/>
    <hyperlink ref="A9" location="'Table CT-5'!A1" display="Table CT-5.  Chlamydia, Cases and Incidence Rates for Males, California Counties and Selected City Health Jurisdictions, 2014–2018" xr:uid="{81390AAA-DBA2-48C3-9BA6-95F0184EE753}"/>
    <hyperlink ref="A10" location="'Table CT-6'!A1" display="Table CT-6.  Chlamydia, Cases and Incidence Rates by Gender and Age Group, California, 2014–2018" xr:uid="{9F2FCAA2-7AEC-446E-B72A-627ABF997DF5}"/>
    <hyperlink ref="A12" location="'Table CT-8'!A1" display="Table CT-8.  Chlamydia, Cases and Incidence Rates for Females Ages 15–24, California Counties and Selected City Health Jurisdictions, 2014–2018" xr:uid="{5B232DB2-E08E-4338-94ED-5D84788F4600}"/>
    <hyperlink ref="A13" location="'Table CT-9'!A1" display="Table CT-9.  Chlamydia, Cases and Incidence Rates for Males Ages 15–24, California Counties and Selected City Health Jurisdictions, 2014–2018" xr:uid="{DBFD4968-9CFE-4AF7-BCD9-35B788400B80}"/>
    <hyperlink ref="A14" location="'Table CT-10'!A1" display="Table CT-10.  Chlamydia, Cases and Incidence Rates for Females Ages 15–44, California Counties and Selected City Health Jurisdictions, 2014–2018" xr:uid="{04808510-6B06-4EE6-B82D-08BF530B687B}"/>
    <hyperlink ref="A15" location="'Table CT-11'!A1" display="Table CT-11.  Chlamydia, Cases and Incidence Rates for Males Ages 15–44, California Counties and Selected City Health Jurisdictions, 2014–2018" xr:uid="{C548BEA6-E555-4263-B271-6C395FD791D8}"/>
    <hyperlink ref="A23" location="'Table GC-1'!A1" display="'Table GC-1'!A1" xr:uid="{54FAF30A-4630-4A36-952A-9BE98F8512AF}"/>
    <hyperlink ref="A24" location="'Table GC-2'!A1" display="'Table GC-2'!A1" xr:uid="{051458FE-A7A8-4E81-BAC7-688946460495}"/>
    <hyperlink ref="A25" location="'Table GC-3'!A1" display="'Table GC-3'!A1" xr:uid="{AD5FCD41-EABE-48D5-84AD-694D48E74085}"/>
    <hyperlink ref="A26" location="'Table GC-4'!A1" display="'Table GC-4'!A1" xr:uid="{E37B1AB2-765F-43D9-AA00-36F964D407D5}"/>
    <hyperlink ref="A27" location="'Table GC-5'!A1" display="'Table GC-5'!A1" xr:uid="{63D6BD81-BFA2-49ED-B9A5-454A8ADFBCCF}"/>
    <hyperlink ref="A28" location="'Table GC-6'!A1" display="'Table GC-6'!A1" xr:uid="{E63A426D-BFC5-41A8-AF69-340FF0E67DE4}"/>
    <hyperlink ref="A30" location="'Table GC-8'!A1" display="'Table GC-8'!A1" xr:uid="{7D3F183F-EFCF-43B1-8E87-488F912DD36B}"/>
    <hyperlink ref="A31" location="'Table GC-9'!A1" display="'Table GC-9'!A1" xr:uid="{6053C2E0-CA1C-45C0-BFAD-95F7036BA1AA}"/>
    <hyperlink ref="A32" location="'Table GC-10'!A1" display="'Table GC-10'!A1" xr:uid="{A1F6C34D-9185-4EBC-8192-9ACAF69EEB3D}"/>
    <hyperlink ref="A33" location="'Table GC-11'!A1" display="'Table GC-11'!A1" xr:uid="{AC939904-366B-4EA6-AB1C-B97F1C7FBE4A}"/>
    <hyperlink ref="A42" location="'Table PS-1'!A1" display="'Table PS-1'!A1" xr:uid="{DB67A21A-8F51-4788-97F2-65C4FD60B677}"/>
    <hyperlink ref="A43" location="'Table PS-2'!A1" display="'Table PS-2'!A1" xr:uid="{218513A1-08BA-4FC7-95B0-6E330F761087}"/>
    <hyperlink ref="A44" location="'Table PS-3'!A1" display="'Table PS-3'!A1" xr:uid="{5AE4F7A0-6573-457D-8418-CE05AEF0B3A1}"/>
    <hyperlink ref="A45" location="'Table PS-4'!A1" display="'Table PS-4'!A1" xr:uid="{69AAF6FD-57AA-4ED7-9671-0B8B2A7624DF}"/>
    <hyperlink ref="A46" location="'Table PS-5'!A1" display="'Table PS-5'!A1" xr:uid="{5565AC4E-34BB-4EF1-A333-AD3A0CA64CDA}"/>
    <hyperlink ref="A47" location="'Table PS-6'!A1" display="'Table PS-6'!A1" xr:uid="{AD9CCC6D-3153-41E6-90CC-70B701CDE4D1}"/>
    <hyperlink ref="A49" location="'Table PS-8'!A1" display="'Table PS-8'!A1" xr:uid="{C25B5048-48CA-4988-A4D9-0937DA6202A8}"/>
    <hyperlink ref="A57" location="'Table EnPnS-1'!A1" display="'Table EnPnS-1'!A1" xr:uid="{C3AC9797-45C8-4777-B4E7-A878A106A62B}"/>
    <hyperlink ref="A58" location="'Table EnPnS-2'!A1" display="'Table EnPnS-2'!A1" xr:uid="{27D9D7FF-933E-4CD5-B99C-8BA14877DA2E}"/>
    <hyperlink ref="A59" location="'Table EnPnS-3'!A1" display="'Table EnPnS-3'!A1" xr:uid="{67733492-50C8-4F10-B4C3-06ADF272B269}"/>
    <hyperlink ref="A60" location="'Table EnPnS-4'!A1" display="'Table EnPnS-4'!A1" xr:uid="{53282675-A96D-48A6-9A0A-DCDCCE4E27FB}"/>
    <hyperlink ref="A61" location="'Table EnPnS-5'!A1" display="'Table EnPnS-5'!A1" xr:uid="{4A8C056B-1F7A-48EF-A853-2C5B469AB6B1}"/>
    <hyperlink ref="A62" location="'Table EnPnS-6'!A1" display="'Table EnPnS-6'!A1" xr:uid="{4CECC728-68DF-481B-B0CA-3C54CC07C014}"/>
    <hyperlink ref="A64" location="'Table EnPnS-8'!A1" display="'Table EnPnS-8'!A1" xr:uid="{AFB8B83B-27D6-472D-90B9-8ADE0AD7647E}"/>
    <hyperlink ref="A72" location="'Table TES-1'!A1" display="'Table TES-1'!A1" xr:uid="{563998CB-EC08-40F0-810A-FB0447A484D9}"/>
    <hyperlink ref="A73" location="'Table TES-2'!A1" display="'Table TES-2'!A1" xr:uid="{9E674EF5-2642-4406-8CC9-DB62B32561AB}"/>
    <hyperlink ref="A74" location="'Table TES-3'!A1" display="'Table TES-3'!A1" xr:uid="{EB35AD19-54C4-4577-BF11-F109332B9A2D}"/>
    <hyperlink ref="A75" location="'Table TES-4'!A1" display="'Table TES-4'!A1" xr:uid="{2D9506F3-7F43-49D0-9BC5-8C137D832594}"/>
    <hyperlink ref="A76" location="'Table TES-5'!A1" display="'Table TES-5'!A1" xr:uid="{9E486638-4DD5-474E-B453-336E32F8EDEC}"/>
    <hyperlink ref="A77" location="'Table TES-6'!A1" display="'Table TES-6'!A1" xr:uid="{E0868D6D-06DC-45EF-9110-4C2C35E1746E}"/>
    <hyperlink ref="A79" location="'Table TES-8'!A1" display="'Table TES-8'!A1" xr:uid="{5121D396-23FB-4519-AFB8-8437DE4BEBDE}"/>
    <hyperlink ref="A87" location="'Table UDLS-1'!A1" display="'Table UDLS-1'!A1" xr:uid="{7F4BB0F0-CBDB-4BAF-B7B0-9BEEFCEECE42}"/>
    <hyperlink ref="A88" location="'Table UDLS-2'!A1" display="'Table UDLS-2'!A1" xr:uid="{05F6252A-E82F-4FC5-9C4A-C2A7493199DA}"/>
    <hyperlink ref="A89" location="'Table UDLS-3'!A1" display="'Table UDLS-3'!A1" xr:uid="{A861316D-75AD-47CC-8841-F9E8A36046F0}"/>
    <hyperlink ref="A90" location="'Table UDLS-4'!A1" display="'Table UDLS-4'!A1" xr:uid="{FEB09260-61DF-43A7-BD90-394149428174}"/>
    <hyperlink ref="A91" location="'Table UDLS-5'!A1" display="'Table UDLS-5'!A1" xr:uid="{27ACEF3C-3C7E-4AC3-B7DB-0FA370D5270E}"/>
    <hyperlink ref="A95" location="'Table CS-1'!A1" display="'Table CS-1'!A1" xr:uid="{3C63F0BF-4CAC-4553-9126-8B40ACAAD364}"/>
    <hyperlink ref="A96" location="'Table CS-2'!A1" display="'Table CS-2'!A1" xr:uid="{AC660965-D58E-4D19-81DC-526B846DC849}"/>
    <hyperlink ref="A97" location="'Table CS-3'!A1" display="'Table CS-3'!A1" xr:uid="{04E2CD4A-A357-49B7-A904-116AD04AD044}"/>
    <hyperlink ref="A100" location="'Table CHN-1'!A1" display="'Table CHN-1'!A1" xr:uid="{A8F5CE87-B467-4064-9ECA-86294F60F8E3}"/>
    <hyperlink ref="A40" location="'Table GISP-1'!A1" display="'Table GISP-1'!A1" xr:uid="{2A5DA4D8-5961-4679-96A6-E142DE6F79E8}"/>
    <hyperlink ref="A18" location="'Table CTPrev-1'!A1" display="'Table CTPrev-1'!A1" xr:uid="{B95F4AB1-579B-42E8-8223-7239EF726229}"/>
    <hyperlink ref="A19" location="'Table CTPrev-2'!A1" display="'Table CTPrev-2'!A1" xr:uid="{B40D2452-E152-446A-BC8D-1AEEFFEFA224}"/>
    <hyperlink ref="A20" location="'Table CTPrev-3'!A1" display="'Table CTPrev-3'!A1" xr:uid="{9534D5F8-5A92-4605-990D-CE1A7435B7ED}"/>
    <hyperlink ref="A21" location="'Table CTPrev-4'!A1" display="'Table CTPrev-4'!A1" xr:uid="{56FBA7C3-1158-4BDD-AD9B-DCEEDA220336}"/>
    <hyperlink ref="A36" location="'Table GCPrev-1'!A1" display="'Table GCPrev-1'!A1" xr:uid="{D7FA5379-FB38-47F4-BBE6-87C1A8F9B4A9}"/>
    <hyperlink ref="A37" location="'Table GCPrev-2'!A1" display="'Table GCPrev-2'!A1" xr:uid="{C4AA96A5-3A19-41B4-96CF-AAFB6903953E}"/>
    <hyperlink ref="A38" location="'Table GCPrev-3'!A1" display="'Table GCPrev-3'!A1" xr:uid="{0115E064-23DC-46F7-8521-B41CAFA4C5B5}"/>
    <hyperlink ref="A16" location="'Table CT-12'!A1" display="'Table CT-12'!A1" xr:uid="{61288604-B8B7-4D65-9163-61A94D876DC6}"/>
    <hyperlink ref="A101" location="'Table CHN-2'!A1" display="'Table CHN-2'!A1" xr:uid="{9991C861-87F1-4C17-B9E4-765D14327E4F}"/>
    <hyperlink ref="A92" location="'Table UDLS-6'!A1" display="'Table UDLS-6'!A1" xr:uid="{A52523B4-B1AF-4B35-BC07-6040B49A0098}"/>
    <hyperlink ref="A93" location="'Table UDLS-7'!A1" display="'Table UDLS-7'!A1" xr:uid="{9AA071EC-EAA5-42EF-9D6A-D56F298BC118}"/>
    <hyperlink ref="A34" location="'Table GC-12'!A1" display="'Table GC-12'!A1" xr:uid="{060E47F0-AF0C-4B38-93DD-D77A4E3D00ED}"/>
    <hyperlink ref="A98" location="'Table CS-4'!A1" display="'Table CS-4'!A1" xr:uid="{9AD7683C-3727-4289-963C-B6E0E64A5FB3}"/>
    <hyperlink ref="A50" location="'Table PS-9'!A1" display="'Table PS-9'!A1" xr:uid="{CACB918C-E67B-488D-858D-864A206B773C}"/>
    <hyperlink ref="A11" location="'Table CT-7'!A1" display="'Table CT-7'!A1" xr:uid="{C5929153-89A5-4A7D-AB6B-515F4C67D82E}"/>
    <hyperlink ref="A29" location="'Table GC-7'!A1" display="'Table GC-7'!A1" xr:uid="{D359B53F-A26A-4240-B3A3-C66CAB8D7345}"/>
    <hyperlink ref="A48" location="'Table PS-7'!A1" display="'Table PS-7'!A1" xr:uid="{3A257AA9-4A50-4BC1-B90B-FCEDB38F0DBD}"/>
    <hyperlink ref="A63" location="'Table EnPnS-7'!A1" display="'Table EnPnS-7'!A1" xr:uid="{AC599879-E674-473E-BED6-5BC149463936}"/>
    <hyperlink ref="A78" location="'Table TES-7'!A1" display="'Table TES-7'!A1" xr:uid="{DCF80B78-9853-4A25-8ADE-C222A615C845}"/>
    <hyperlink ref="A65" location="'Table EnPnS-9'!A1" display="'Table EnPnS-9'!A1" xr:uid="{29C9C565-636A-4E40-B0B9-27F038A9889D}"/>
    <hyperlink ref="A66" location="'Table EnPnS-10'!A1" display="'Table EnPnS-10'!A1" xr:uid="{47891434-A204-4353-AEFA-0C6F3DB1BB0A}"/>
    <hyperlink ref="A68" location="'Table EnPnS-12'!A1" display="'Table EnPnS-12'!A1" xr:uid="{859F9208-D69E-4F6D-9411-82399E7F4185}"/>
    <hyperlink ref="A69" location="'Table EnPnS-13'!A1" display="'Table EnPnS-13'!A1" xr:uid="{E7686F5E-AD65-4501-8E92-A4DEB2F93112}"/>
    <hyperlink ref="A70" location="'Table EnPnS-14'!A1" display="'Table EnPnS-14'!A1" xr:uid="{7D69D9D9-75F8-48F6-9C8D-EE15B9E599F1}"/>
    <hyperlink ref="A67" location="'Table EnPnS-11'!A1" display="'Table EnPnS-11'!A1" xr:uid="{63E8F0FE-0508-44C7-8E6A-64E8B32023FA}"/>
    <hyperlink ref="A80" location="'Table TES-9'!A1" display="'Table TES-9'!A1" xr:uid="{89BC39A3-C6D8-424D-8787-320D855D0BC1}"/>
    <hyperlink ref="A81" location="'Table TES-10'!A1" display="'Table TES-10'!A1" xr:uid="{2F79E519-81F1-443C-8775-F6F174FF6F6A}"/>
    <hyperlink ref="A82" location="'Table TES-11'!A1" display="'Table TES-11'!A1" xr:uid="{6EB7B4EC-7441-4754-96AC-394F9B073118}"/>
    <hyperlink ref="A83" location="'Table TES-12'!A1" display="'Table TES-12'!A1" xr:uid="{12C56424-27AE-4F14-BE2E-8F189146B6A2}"/>
    <hyperlink ref="A84" location="'Table TES-13'!A1" display="'Table TES-13'!A1" xr:uid="{9297ECDD-E7BE-4269-A75E-C43F20DEBF2E}"/>
    <hyperlink ref="A85" location="'Table TES-14'!A1" display="'Table TES-14'!A1" xr:uid="{16D4598C-4041-433C-964B-6E3093B5C32D}"/>
    <hyperlink ref="A51" location="'Table PS-10'!A1" display="'Table PS-10'!A1" xr:uid="{BCE2C191-2075-4A45-9B00-A4037722F09E}"/>
    <hyperlink ref="A52" location="'Table PS-11'!A1" display="'Table PS-11'!A1" xr:uid="{44C6F3A9-A389-4B6E-A035-3ED03BB9656D}"/>
    <hyperlink ref="A53" location="'Table PS-12'!A1" display="'Table PS-12'!A1" xr:uid="{27420F1C-199A-4D3A-BA4C-94AF99F34C9B}"/>
    <hyperlink ref="A54" location="'Table PS-13'!A1" display="'Table PS-13'!A1" xr:uid="{DB54CEB7-0214-4EE6-BBD6-93F6400B4E49}"/>
    <hyperlink ref="A55" location="'Table PS-14'!A1" display="'Table PS-14'!A1" xr:uid="{D7B2BC1B-AC7A-490D-9970-6A3E1F121DDA}"/>
  </hyperlinks>
  <pageMargins left="0.7" right="0.7" top="0.75" bottom="0.75" header="0.3" footer="0.3"/>
  <pageSetup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562A-1767-469E-BD40-6A5B6040D5A4}">
  <sheetPr codeName="Sheet10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4" width="9.140625" style="43"/>
    <col min="15" max="15" width="9.140625" style="43" customWidth="1"/>
    <col min="16" max="16384" width="9.140625" style="43"/>
  </cols>
  <sheetData>
    <row r="1" spans="1:16" s="70" customFormat="1" ht="24" customHeight="1" x14ac:dyDescent="0.25">
      <c r="A1" s="367" t="s">
        <v>370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s="70" customFormat="1" ht="22.5" customHeight="1" x14ac:dyDescent="0.25">
      <c r="A2" s="36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P2" s="21"/>
    </row>
    <row r="3" spans="1:16" ht="38.1" customHeight="1" thickBot="1" x14ac:dyDescent="0.35">
      <c r="A3" s="254" t="s">
        <v>227</v>
      </c>
      <c r="B3" s="23" t="s">
        <v>149</v>
      </c>
      <c r="C3" s="24" t="s">
        <v>150</v>
      </c>
      <c r="D3" s="24" t="s">
        <v>151</v>
      </c>
      <c r="E3" s="24" t="s">
        <v>152</v>
      </c>
      <c r="F3" s="24" t="s">
        <v>153</v>
      </c>
      <c r="G3" s="231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N3" s="83"/>
    </row>
    <row r="4" spans="1:16" s="33" customFormat="1" ht="18" customHeight="1" x14ac:dyDescent="0.25">
      <c r="A4" s="255" t="s">
        <v>160</v>
      </c>
      <c r="B4" s="29">
        <v>83918</v>
      </c>
      <c r="C4" s="29">
        <v>87861</v>
      </c>
      <c r="D4" s="29">
        <v>86872</v>
      </c>
      <c r="E4" s="29">
        <v>64982</v>
      </c>
      <c r="F4" s="29">
        <v>65669</v>
      </c>
      <c r="G4" s="232">
        <v>3022.3098373801981</v>
      </c>
      <c r="H4" s="253">
        <v>3182.4305134921092</v>
      </c>
      <c r="I4" s="253">
        <v>3164.2439107201972</v>
      </c>
      <c r="J4" s="253">
        <v>2376.4181773077612</v>
      </c>
      <c r="K4" s="253">
        <v>2423.9565879477054</v>
      </c>
    </row>
    <row r="5" spans="1:16" s="33" customFormat="1" ht="15" customHeight="1" x14ac:dyDescent="0.25">
      <c r="A5" s="256" t="s">
        <v>162</v>
      </c>
      <c r="B5" s="35">
        <v>3115</v>
      </c>
      <c r="C5" s="35">
        <v>3398</v>
      </c>
      <c r="D5" s="35">
        <v>3204</v>
      </c>
      <c r="E5" s="35">
        <v>2463</v>
      </c>
      <c r="F5" s="35">
        <v>2382</v>
      </c>
      <c r="G5" s="233">
        <v>2807.227719251563</v>
      </c>
      <c r="H5" s="201">
        <v>3044.5250858370955</v>
      </c>
      <c r="I5" s="201">
        <v>2846.0542026901521</v>
      </c>
      <c r="J5" s="201">
        <v>2184.5362239347633</v>
      </c>
      <c r="K5" s="201">
        <v>2143.2487715137959</v>
      </c>
    </row>
    <row r="6" spans="1:16" s="33" customFormat="1" ht="16.5" customHeight="1" x14ac:dyDescent="0.25">
      <c r="A6" s="257" t="s">
        <v>163</v>
      </c>
      <c r="B6" s="35">
        <v>296</v>
      </c>
      <c r="C6" s="35">
        <v>290</v>
      </c>
      <c r="D6" s="35">
        <v>274</v>
      </c>
      <c r="E6" s="35">
        <v>166</v>
      </c>
      <c r="F6" s="35">
        <v>169</v>
      </c>
      <c r="G6" s="233">
        <v>1626.4570118051752</v>
      </c>
      <c r="H6" s="201">
        <v>1583.9883299818978</v>
      </c>
      <c r="I6" s="201">
        <v>1488.8772072798081</v>
      </c>
      <c r="J6" s="201">
        <v>901.94088800686677</v>
      </c>
      <c r="K6" s="201">
        <v>931.63493307140027</v>
      </c>
    </row>
    <row r="7" spans="1:16" s="33" customFormat="1" ht="15" customHeight="1" x14ac:dyDescent="0.25">
      <c r="A7" s="256" t="s">
        <v>164</v>
      </c>
      <c r="B7" s="35" t="s">
        <v>234</v>
      </c>
      <c r="C7" s="35" t="s">
        <v>234</v>
      </c>
      <c r="D7" s="35" t="s">
        <v>234</v>
      </c>
      <c r="E7" s="35">
        <v>0</v>
      </c>
      <c r="F7" s="35" t="s">
        <v>234</v>
      </c>
      <c r="G7" s="233" t="s">
        <v>234</v>
      </c>
      <c r="H7" s="201" t="s">
        <v>234</v>
      </c>
      <c r="I7" s="201" t="s">
        <v>234</v>
      </c>
      <c r="J7" s="201">
        <v>0</v>
      </c>
      <c r="K7" s="201" t="s">
        <v>234</v>
      </c>
    </row>
    <row r="8" spans="1:16" s="33" customFormat="1" ht="15" customHeight="1" x14ac:dyDescent="0.25">
      <c r="A8" s="256" t="s">
        <v>165</v>
      </c>
      <c r="B8" s="35" t="s">
        <v>234</v>
      </c>
      <c r="C8" s="35" t="s">
        <v>234</v>
      </c>
      <c r="D8" s="35" t="s">
        <v>234</v>
      </c>
      <c r="E8" s="35" t="s">
        <v>234</v>
      </c>
      <c r="F8" s="35" t="s">
        <v>234</v>
      </c>
      <c r="G8" s="233" t="s">
        <v>234</v>
      </c>
      <c r="H8" s="201" t="s">
        <v>234</v>
      </c>
      <c r="I8" s="201" t="s">
        <v>234</v>
      </c>
      <c r="J8" s="201" t="s">
        <v>234</v>
      </c>
      <c r="K8" s="201" t="s">
        <v>234</v>
      </c>
    </row>
    <row r="9" spans="1:16" s="33" customFormat="1" ht="15" customHeight="1" x14ac:dyDescent="0.25">
      <c r="A9" s="256" t="s">
        <v>166</v>
      </c>
      <c r="B9" s="35">
        <v>620</v>
      </c>
      <c r="C9" s="35">
        <v>674</v>
      </c>
      <c r="D9" s="35">
        <v>685</v>
      </c>
      <c r="E9" s="35">
        <v>518</v>
      </c>
      <c r="F9" s="35">
        <v>468</v>
      </c>
      <c r="G9" s="233">
        <v>2867.1507071693545</v>
      </c>
      <c r="H9" s="201">
        <v>3097.9742730922894</v>
      </c>
      <c r="I9" s="201">
        <v>3243.8843238244303</v>
      </c>
      <c r="J9" s="201">
        <v>2634.8174270303321</v>
      </c>
      <c r="K9" s="201">
        <v>2501.0080773876966</v>
      </c>
    </row>
    <row r="10" spans="1:16" s="33" customFormat="1" ht="15" customHeight="1" x14ac:dyDescent="0.25">
      <c r="A10" s="256" t="s">
        <v>167</v>
      </c>
      <c r="B10" s="35" t="s">
        <v>234</v>
      </c>
      <c r="C10" s="35" t="s">
        <v>234</v>
      </c>
      <c r="D10" s="35" t="s">
        <v>234</v>
      </c>
      <c r="E10" s="35" t="s">
        <v>234</v>
      </c>
      <c r="F10" s="35" t="s">
        <v>234</v>
      </c>
      <c r="G10" s="233" t="s">
        <v>234</v>
      </c>
      <c r="H10" s="201" t="s">
        <v>234</v>
      </c>
      <c r="I10" s="201" t="s">
        <v>234</v>
      </c>
      <c r="J10" s="201" t="s">
        <v>234</v>
      </c>
      <c r="K10" s="201" t="s">
        <v>234</v>
      </c>
    </row>
    <row r="11" spans="1:16" s="33" customFormat="1" ht="15" customHeight="1" x14ac:dyDescent="0.25">
      <c r="A11" s="256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35" t="s">
        <v>234</v>
      </c>
      <c r="G11" s="233" t="s">
        <v>234</v>
      </c>
      <c r="H11" s="201" t="s">
        <v>234</v>
      </c>
      <c r="I11" s="201" t="s">
        <v>234</v>
      </c>
      <c r="J11" s="201" t="s">
        <v>234</v>
      </c>
      <c r="K11" s="201" t="s">
        <v>234</v>
      </c>
    </row>
    <row r="12" spans="1:16" s="33" customFormat="1" ht="15" customHeight="1" x14ac:dyDescent="0.25">
      <c r="A12" s="258" t="s">
        <v>169</v>
      </c>
      <c r="B12" s="35">
        <v>2421</v>
      </c>
      <c r="C12" s="35">
        <v>2517</v>
      </c>
      <c r="D12" s="35">
        <v>2394</v>
      </c>
      <c r="E12" s="35">
        <v>1821</v>
      </c>
      <c r="F12" s="35">
        <v>1922</v>
      </c>
      <c r="G12" s="233">
        <v>3551.5214000028036</v>
      </c>
      <c r="H12" s="201">
        <v>3703.0455899732428</v>
      </c>
      <c r="I12" s="201">
        <v>3539.8039775568564</v>
      </c>
      <c r="J12" s="201">
        <v>2697.9403991539921</v>
      </c>
      <c r="K12" s="201">
        <v>2872.6527241228468</v>
      </c>
    </row>
    <row r="13" spans="1:16" s="33" customFormat="1" ht="15" customHeight="1" x14ac:dyDescent="0.25">
      <c r="A13" s="256" t="s">
        <v>170</v>
      </c>
      <c r="B13" s="35" t="s">
        <v>234</v>
      </c>
      <c r="C13" s="35" t="s">
        <v>234</v>
      </c>
      <c r="D13" s="35" t="s">
        <v>234</v>
      </c>
      <c r="E13" s="35" t="s">
        <v>234</v>
      </c>
      <c r="F13" s="35" t="s">
        <v>234</v>
      </c>
      <c r="G13" s="233" t="s">
        <v>234</v>
      </c>
      <c r="H13" s="201" t="s">
        <v>234</v>
      </c>
      <c r="I13" s="201" t="s">
        <v>234</v>
      </c>
      <c r="J13" s="201" t="s">
        <v>234</v>
      </c>
      <c r="K13" s="201" t="s">
        <v>234</v>
      </c>
    </row>
    <row r="14" spans="1:16" s="33" customFormat="1" ht="15" customHeight="1" x14ac:dyDescent="0.25">
      <c r="A14" s="256" t="s">
        <v>171</v>
      </c>
      <c r="B14" s="35">
        <v>201</v>
      </c>
      <c r="C14" s="35">
        <v>196</v>
      </c>
      <c r="D14" s="35">
        <v>203</v>
      </c>
      <c r="E14" s="35">
        <v>148</v>
      </c>
      <c r="F14" s="35">
        <v>153</v>
      </c>
      <c r="G14" s="233">
        <v>1601.9242254052836</v>
      </c>
      <c r="H14" s="201">
        <v>1540.9569724506982</v>
      </c>
      <c r="I14" s="201">
        <v>1606.1916863249926</v>
      </c>
      <c r="J14" s="201">
        <v>1159.1231998655032</v>
      </c>
      <c r="K14" s="201">
        <v>1205.5890509825724</v>
      </c>
    </row>
    <row r="15" spans="1:16" s="33" customFormat="1" ht="15" customHeight="1" x14ac:dyDescent="0.25">
      <c r="A15" s="256" t="s">
        <v>172</v>
      </c>
      <c r="B15" s="35">
        <v>3156</v>
      </c>
      <c r="C15" s="35">
        <v>3110</v>
      </c>
      <c r="D15" s="35">
        <v>3127</v>
      </c>
      <c r="E15" s="35">
        <v>2275</v>
      </c>
      <c r="F15" s="35">
        <v>2549</v>
      </c>
      <c r="G15" s="233">
        <v>3852.8318204884108</v>
      </c>
      <c r="H15" s="201">
        <v>3796.852558523462</v>
      </c>
      <c r="I15" s="201">
        <v>3815.1122180981993</v>
      </c>
      <c r="J15" s="201">
        <v>2773.4006962416911</v>
      </c>
      <c r="K15" s="201">
        <v>3111.2631683147652</v>
      </c>
    </row>
    <row r="16" spans="1:16" s="33" customFormat="1" ht="15" customHeight="1" x14ac:dyDescent="0.25">
      <c r="A16" s="256" t="s">
        <v>173</v>
      </c>
      <c r="B16" s="35" t="s">
        <v>234</v>
      </c>
      <c r="C16" s="35" t="s">
        <v>234</v>
      </c>
      <c r="D16" s="35" t="s">
        <v>234</v>
      </c>
      <c r="E16" s="35" t="s">
        <v>234</v>
      </c>
      <c r="F16" s="35" t="s">
        <v>234</v>
      </c>
      <c r="G16" s="233" t="s">
        <v>234</v>
      </c>
      <c r="H16" s="201" t="s">
        <v>234</v>
      </c>
      <c r="I16" s="201" t="s">
        <v>234</v>
      </c>
      <c r="J16" s="201" t="s">
        <v>234</v>
      </c>
      <c r="K16" s="201" t="s">
        <v>234</v>
      </c>
    </row>
    <row r="17" spans="1:11" s="33" customFormat="1" ht="15" customHeight="1" x14ac:dyDescent="0.25">
      <c r="A17" s="258" t="s">
        <v>174</v>
      </c>
      <c r="B17" s="35">
        <v>316</v>
      </c>
      <c r="C17" s="35">
        <v>359</v>
      </c>
      <c r="D17" s="35">
        <v>355</v>
      </c>
      <c r="E17" s="35">
        <v>174</v>
      </c>
      <c r="F17" s="35">
        <v>160</v>
      </c>
      <c r="G17" s="233">
        <v>2886.854356067653</v>
      </c>
      <c r="H17" s="201">
        <v>3258.8231220828152</v>
      </c>
      <c r="I17" s="201">
        <v>3204.6784402092635</v>
      </c>
      <c r="J17" s="201">
        <v>1563.5639116724117</v>
      </c>
      <c r="K17" s="201">
        <v>1439.9135469314838</v>
      </c>
    </row>
    <row r="18" spans="1:11" s="33" customFormat="1" ht="15" customHeight="1" x14ac:dyDescent="0.25">
      <c r="A18" s="256" t="s">
        <v>175</v>
      </c>
      <c r="B18" s="35">
        <v>470</v>
      </c>
      <c r="C18" s="35">
        <v>506</v>
      </c>
      <c r="D18" s="35">
        <v>488</v>
      </c>
      <c r="E18" s="35">
        <v>299</v>
      </c>
      <c r="F18" s="35">
        <v>333</v>
      </c>
      <c r="G18" s="233">
        <v>3565.4055112608921</v>
      </c>
      <c r="H18" s="201">
        <v>3891.5802917256947</v>
      </c>
      <c r="I18" s="201">
        <v>3785.6650058238502</v>
      </c>
      <c r="J18" s="201">
        <v>2359.8938248084169</v>
      </c>
      <c r="K18" s="201">
        <v>2658.7802496017543</v>
      </c>
    </row>
    <row r="19" spans="1:11" s="33" customFormat="1" ht="15" customHeight="1" x14ac:dyDescent="0.25">
      <c r="A19" s="256" t="s">
        <v>176</v>
      </c>
      <c r="B19" s="35" t="s">
        <v>234</v>
      </c>
      <c r="C19" s="35" t="s">
        <v>234</v>
      </c>
      <c r="D19" s="35" t="s">
        <v>234</v>
      </c>
      <c r="E19" s="35" t="s">
        <v>234</v>
      </c>
      <c r="F19" s="35" t="s">
        <v>234</v>
      </c>
      <c r="G19" s="233" t="s">
        <v>234</v>
      </c>
      <c r="H19" s="201" t="s">
        <v>234</v>
      </c>
      <c r="I19" s="201" t="s">
        <v>234</v>
      </c>
      <c r="J19" s="201" t="s">
        <v>234</v>
      </c>
      <c r="K19" s="201" t="s">
        <v>234</v>
      </c>
    </row>
    <row r="20" spans="1:11" s="33" customFormat="1" ht="15" customHeight="1" x14ac:dyDescent="0.25">
      <c r="A20" s="256" t="s">
        <v>177</v>
      </c>
      <c r="B20" s="35">
        <v>2663</v>
      </c>
      <c r="C20" s="35">
        <v>2679</v>
      </c>
      <c r="D20" s="35">
        <v>2577</v>
      </c>
      <c r="E20" s="35">
        <v>2059</v>
      </c>
      <c r="F20" s="35">
        <v>2205</v>
      </c>
      <c r="G20" s="233">
        <v>3822.7973376414761</v>
      </c>
      <c r="H20" s="201">
        <v>3841.7156584601662</v>
      </c>
      <c r="I20" s="201">
        <v>3692.7641665678493</v>
      </c>
      <c r="J20" s="201">
        <v>2956.4713615436426</v>
      </c>
      <c r="K20" s="201">
        <v>3160.7439578221347</v>
      </c>
    </row>
    <row r="21" spans="1:11" s="33" customFormat="1" ht="15" customHeight="1" x14ac:dyDescent="0.25">
      <c r="A21" s="256" t="s">
        <v>178</v>
      </c>
      <c r="B21" s="35">
        <v>433</v>
      </c>
      <c r="C21" s="35">
        <v>414</v>
      </c>
      <c r="D21" s="35">
        <v>493</v>
      </c>
      <c r="E21" s="35">
        <v>368</v>
      </c>
      <c r="F21" s="35">
        <v>403</v>
      </c>
      <c r="G21" s="233">
        <v>3865.3192761449195</v>
      </c>
      <c r="H21" s="201">
        <v>3669.8954494402069</v>
      </c>
      <c r="I21" s="201">
        <v>4346.6399625403874</v>
      </c>
      <c r="J21" s="201">
        <v>3171.8149967153495</v>
      </c>
      <c r="K21" s="201">
        <v>3419.8227720603354</v>
      </c>
    </row>
    <row r="22" spans="1:11" s="33" customFormat="1" ht="15" customHeight="1" x14ac:dyDescent="0.25">
      <c r="A22" s="256" t="s">
        <v>179</v>
      </c>
      <c r="B22" s="35" t="s">
        <v>234</v>
      </c>
      <c r="C22" s="35" t="s">
        <v>234</v>
      </c>
      <c r="D22" s="35" t="s">
        <v>234</v>
      </c>
      <c r="E22" s="35" t="s">
        <v>234</v>
      </c>
      <c r="F22" s="35" t="s">
        <v>234</v>
      </c>
      <c r="G22" s="233" t="s">
        <v>234</v>
      </c>
      <c r="H22" s="201" t="s">
        <v>234</v>
      </c>
      <c r="I22" s="201" t="s">
        <v>234</v>
      </c>
      <c r="J22" s="201" t="s">
        <v>234</v>
      </c>
      <c r="K22" s="201" t="s">
        <v>234</v>
      </c>
    </row>
    <row r="23" spans="1:11" s="33" customFormat="1" ht="15" customHeight="1" x14ac:dyDescent="0.25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35" t="s">
        <v>234</v>
      </c>
      <c r="G23" s="233" t="s">
        <v>234</v>
      </c>
      <c r="H23" s="201" t="s">
        <v>234</v>
      </c>
      <c r="I23" s="201" t="s">
        <v>234</v>
      </c>
      <c r="J23" s="201" t="s">
        <v>234</v>
      </c>
      <c r="K23" s="201" t="s">
        <v>234</v>
      </c>
    </row>
    <row r="24" spans="1:11" s="33" customFormat="1" ht="15" customHeight="1" x14ac:dyDescent="0.25">
      <c r="A24" s="256" t="s">
        <v>181</v>
      </c>
      <c r="B24" s="35">
        <v>22609</v>
      </c>
      <c r="C24" s="35">
        <v>23222</v>
      </c>
      <c r="D24" s="35">
        <v>23446</v>
      </c>
      <c r="E24" s="35">
        <v>17290</v>
      </c>
      <c r="F24" s="35">
        <v>17075</v>
      </c>
      <c r="G24" s="233">
        <v>3139.2528146832483</v>
      </c>
      <c r="H24" s="201">
        <v>3281.244028438035</v>
      </c>
      <c r="I24" s="201">
        <v>3367.9400698998679</v>
      </c>
      <c r="J24" s="201">
        <v>2522.8842112549523</v>
      </c>
      <c r="K24" s="201">
        <v>2534.2009181711182</v>
      </c>
    </row>
    <row r="25" spans="1:11" s="33" customFormat="1" ht="16.5" customHeight="1" x14ac:dyDescent="0.25">
      <c r="A25" s="257" t="s">
        <v>182</v>
      </c>
      <c r="B25" s="35">
        <v>1597</v>
      </c>
      <c r="C25" s="35">
        <v>1382</v>
      </c>
      <c r="D25" s="35">
        <v>1277</v>
      </c>
      <c r="E25" s="35">
        <v>851</v>
      </c>
      <c r="F25" s="35">
        <v>886</v>
      </c>
      <c r="G25" s="233">
        <v>4119.8877612918104</v>
      </c>
      <c r="H25" s="201">
        <v>3576.2329753869967</v>
      </c>
      <c r="I25" s="201">
        <v>3316.7279839951343</v>
      </c>
      <c r="J25" s="201">
        <v>2219.4503404322586</v>
      </c>
      <c r="K25" s="201">
        <v>2340.4935692120621</v>
      </c>
    </row>
    <row r="26" spans="1:11" s="33" customFormat="1" ht="16.5" customHeight="1" x14ac:dyDescent="0.25">
      <c r="A26" s="257" t="s">
        <v>183</v>
      </c>
      <c r="B26" s="35">
        <v>225</v>
      </c>
      <c r="C26" s="35">
        <v>217</v>
      </c>
      <c r="D26" s="35">
        <v>235</v>
      </c>
      <c r="E26" s="35">
        <v>92</v>
      </c>
      <c r="F26" s="35">
        <v>137</v>
      </c>
      <c r="G26" s="233">
        <v>2636.5173200487366</v>
      </c>
      <c r="H26" s="201">
        <v>2537.6545411396128</v>
      </c>
      <c r="I26" s="201">
        <v>2738.4742197928808</v>
      </c>
      <c r="J26" s="201">
        <v>1075.8219714195036</v>
      </c>
      <c r="K26" s="201">
        <v>1648.9777050705595</v>
      </c>
    </row>
    <row r="27" spans="1:11" s="33" customFormat="1" ht="15" customHeight="1" x14ac:dyDescent="0.25">
      <c r="A27" s="256" t="s">
        <v>184</v>
      </c>
      <c r="B27" s="35">
        <v>351</v>
      </c>
      <c r="C27" s="35">
        <v>403</v>
      </c>
      <c r="D27" s="35">
        <v>420</v>
      </c>
      <c r="E27" s="35">
        <v>275</v>
      </c>
      <c r="F27" s="35">
        <v>348</v>
      </c>
      <c r="G27" s="233">
        <v>2966.7976884059044</v>
      </c>
      <c r="H27" s="201">
        <v>3377.7962368863691</v>
      </c>
      <c r="I27" s="201">
        <v>3529.8586029190992</v>
      </c>
      <c r="J27" s="201">
        <v>2286.1120826014899</v>
      </c>
      <c r="K27" s="201">
        <v>2908.9990641912791</v>
      </c>
    </row>
    <row r="28" spans="1:11" s="33" customFormat="1" ht="15" customHeight="1" x14ac:dyDescent="0.25">
      <c r="A28" s="256" t="s">
        <v>185</v>
      </c>
      <c r="B28" s="35">
        <v>299</v>
      </c>
      <c r="C28" s="35">
        <v>294</v>
      </c>
      <c r="D28" s="35">
        <v>315</v>
      </c>
      <c r="E28" s="35">
        <v>194</v>
      </c>
      <c r="F28" s="35">
        <v>228</v>
      </c>
      <c r="G28" s="233">
        <v>2306.4806520219877</v>
      </c>
      <c r="H28" s="201">
        <v>2222.1672277828861</v>
      </c>
      <c r="I28" s="201">
        <v>2312.2366102852548</v>
      </c>
      <c r="J28" s="201">
        <v>1386.2885881414297</v>
      </c>
      <c r="K28" s="201">
        <v>1617.9613416947068</v>
      </c>
    </row>
    <row r="29" spans="1:11" s="33" customFormat="1" ht="15" customHeight="1" x14ac:dyDescent="0.25">
      <c r="A29" s="256" t="s">
        <v>186</v>
      </c>
      <c r="B29" s="35" t="s">
        <v>234</v>
      </c>
      <c r="C29" s="35" t="s">
        <v>234</v>
      </c>
      <c r="D29" s="35" t="s">
        <v>234</v>
      </c>
      <c r="E29" s="35" t="s">
        <v>234</v>
      </c>
      <c r="F29" s="35" t="s">
        <v>234</v>
      </c>
      <c r="G29" s="233" t="s">
        <v>234</v>
      </c>
      <c r="H29" s="201" t="s">
        <v>234</v>
      </c>
      <c r="I29" s="201" t="s">
        <v>234</v>
      </c>
      <c r="J29" s="201" t="s">
        <v>234</v>
      </c>
      <c r="K29" s="201" t="s">
        <v>234</v>
      </c>
    </row>
    <row r="30" spans="1:11" s="33" customFormat="1" ht="15" customHeight="1" x14ac:dyDescent="0.25">
      <c r="A30" s="256" t="s">
        <v>187</v>
      </c>
      <c r="B30" s="35" t="s">
        <v>234</v>
      </c>
      <c r="C30" s="35" t="s">
        <v>234</v>
      </c>
      <c r="D30" s="35" t="s">
        <v>234</v>
      </c>
      <c r="E30" s="35" t="s">
        <v>234</v>
      </c>
      <c r="F30" s="35" t="s">
        <v>234</v>
      </c>
      <c r="G30" s="233" t="s">
        <v>234</v>
      </c>
      <c r="H30" s="201" t="s">
        <v>234</v>
      </c>
      <c r="I30" s="201" t="s">
        <v>234</v>
      </c>
      <c r="J30" s="201" t="s">
        <v>234</v>
      </c>
      <c r="K30" s="201" t="s">
        <v>234</v>
      </c>
    </row>
    <row r="31" spans="1:11" s="33" customFormat="1" ht="15" customHeight="1" x14ac:dyDescent="0.25">
      <c r="A31" s="256" t="s">
        <v>188</v>
      </c>
      <c r="B31" s="35">
        <v>420</v>
      </c>
      <c r="C31" s="35">
        <v>700</v>
      </c>
      <c r="D31" s="35">
        <v>744</v>
      </c>
      <c r="E31" s="35">
        <v>520</v>
      </c>
      <c r="F31" s="35">
        <v>430</v>
      </c>
      <c r="G31" s="233">
        <v>1766.7572886653388</v>
      </c>
      <c r="H31" s="201">
        <v>2942.5381123537636</v>
      </c>
      <c r="I31" s="201">
        <v>3105.8008365381297</v>
      </c>
      <c r="J31" s="201">
        <v>2154.115096394602</v>
      </c>
      <c r="K31" s="201">
        <v>1782.6890066410554</v>
      </c>
    </row>
    <row r="32" spans="1:11" s="33" customFormat="1" ht="15" customHeight="1" x14ac:dyDescent="0.25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35" t="s">
        <v>234</v>
      </c>
      <c r="G32" s="233" t="s">
        <v>234</v>
      </c>
      <c r="H32" s="201" t="s">
        <v>234</v>
      </c>
      <c r="I32" s="201" t="s">
        <v>234</v>
      </c>
      <c r="J32" s="201" t="s">
        <v>234</v>
      </c>
      <c r="K32" s="201" t="s">
        <v>234</v>
      </c>
    </row>
    <row r="33" spans="1:11" s="33" customFormat="1" ht="15" customHeight="1" x14ac:dyDescent="0.25">
      <c r="A33" s="256" t="s">
        <v>190</v>
      </c>
      <c r="B33" s="35" t="s">
        <v>234</v>
      </c>
      <c r="C33" s="35" t="s">
        <v>234</v>
      </c>
      <c r="D33" s="35" t="s">
        <v>234</v>
      </c>
      <c r="E33" s="35" t="s">
        <v>234</v>
      </c>
      <c r="F33" s="35" t="s">
        <v>234</v>
      </c>
      <c r="G33" s="233" t="s">
        <v>234</v>
      </c>
      <c r="H33" s="201" t="s">
        <v>234</v>
      </c>
      <c r="I33" s="201" t="s">
        <v>234</v>
      </c>
      <c r="J33" s="201" t="s">
        <v>234</v>
      </c>
      <c r="K33" s="201" t="s">
        <v>234</v>
      </c>
    </row>
    <row r="34" spans="1:11" s="33" customFormat="1" ht="15" customHeight="1" x14ac:dyDescent="0.25">
      <c r="A34" s="256" t="s">
        <v>191</v>
      </c>
      <c r="B34" s="35">
        <v>903</v>
      </c>
      <c r="C34" s="35">
        <v>960</v>
      </c>
      <c r="D34" s="35">
        <v>974</v>
      </c>
      <c r="E34" s="35">
        <v>756</v>
      </c>
      <c r="F34" s="35">
        <v>894</v>
      </c>
      <c r="G34" s="233">
        <v>2935.5527817324432</v>
      </c>
      <c r="H34" s="201">
        <v>3109.2833440840532</v>
      </c>
      <c r="I34" s="201">
        <v>3129.129317004476</v>
      </c>
      <c r="J34" s="201">
        <v>2424.0183435747795</v>
      </c>
      <c r="K34" s="201">
        <v>2848.4951473664646</v>
      </c>
    </row>
    <row r="35" spans="1:11" s="33" customFormat="1" ht="15" customHeight="1" x14ac:dyDescent="0.25">
      <c r="A35" s="256" t="s">
        <v>192</v>
      </c>
      <c r="B35" s="35">
        <v>226</v>
      </c>
      <c r="C35" s="35">
        <v>228</v>
      </c>
      <c r="D35" s="35">
        <v>241</v>
      </c>
      <c r="E35" s="35">
        <v>182</v>
      </c>
      <c r="F35" s="35">
        <v>176</v>
      </c>
      <c r="G35" s="233">
        <v>2461.3270921838125</v>
      </c>
      <c r="H35" s="201">
        <v>2481.730353511261</v>
      </c>
      <c r="I35" s="201">
        <v>2663.3336947163239</v>
      </c>
      <c r="J35" s="201">
        <v>2036.9204834947882</v>
      </c>
      <c r="K35" s="201">
        <v>1980.9164842605248</v>
      </c>
    </row>
    <row r="36" spans="1:11" s="33" customFormat="1" ht="15" customHeight="1" x14ac:dyDescent="0.25">
      <c r="A36" s="256" t="s">
        <v>193</v>
      </c>
      <c r="B36" s="35">
        <v>85</v>
      </c>
      <c r="C36" s="35">
        <v>88</v>
      </c>
      <c r="D36" s="35">
        <v>87</v>
      </c>
      <c r="E36" s="35">
        <v>59</v>
      </c>
      <c r="F36" s="35">
        <v>69</v>
      </c>
      <c r="G36" s="233">
        <v>1430.7884324081022</v>
      </c>
      <c r="H36" s="201">
        <v>1519.3624844121744</v>
      </c>
      <c r="I36" s="201">
        <v>1540.6825388540956</v>
      </c>
      <c r="J36" s="201">
        <v>1065.9957800303398</v>
      </c>
      <c r="K36" s="201">
        <v>1280.1114864355736</v>
      </c>
    </row>
    <row r="37" spans="1:11" s="33" customFormat="1" ht="15" customHeight="1" x14ac:dyDescent="0.25">
      <c r="A37" s="256" t="s">
        <v>194</v>
      </c>
      <c r="B37" s="35">
        <v>5547</v>
      </c>
      <c r="C37" s="35">
        <v>5496</v>
      </c>
      <c r="D37" s="35">
        <v>5283</v>
      </c>
      <c r="E37" s="35">
        <v>4304</v>
      </c>
      <c r="F37" s="35">
        <v>4206</v>
      </c>
      <c r="G37" s="233">
        <v>2444.4975207639045</v>
      </c>
      <c r="H37" s="201">
        <v>2450.2771513272623</v>
      </c>
      <c r="I37" s="201">
        <v>2376.5814810615711</v>
      </c>
      <c r="J37" s="201">
        <v>1952.3740137754232</v>
      </c>
      <c r="K37" s="201">
        <v>1940.4722175007898</v>
      </c>
    </row>
    <row r="38" spans="1:11" s="33" customFormat="1" ht="15" customHeight="1" x14ac:dyDescent="0.25">
      <c r="A38" s="256" t="s">
        <v>195</v>
      </c>
      <c r="B38" s="35">
        <v>477</v>
      </c>
      <c r="C38" s="35">
        <v>532</v>
      </c>
      <c r="D38" s="35">
        <v>535</v>
      </c>
      <c r="E38" s="35">
        <v>398</v>
      </c>
      <c r="F38" s="35">
        <v>346</v>
      </c>
      <c r="G38" s="233">
        <v>2065.8815592352644</v>
      </c>
      <c r="H38" s="201">
        <v>2305.421968032224</v>
      </c>
      <c r="I38" s="201">
        <v>2305.335579039614</v>
      </c>
      <c r="J38" s="201">
        <v>1719.0149434467733</v>
      </c>
      <c r="K38" s="201">
        <v>1510.426427586601</v>
      </c>
    </row>
    <row r="39" spans="1:11" s="33" customFormat="1" ht="15" customHeight="1" x14ac:dyDescent="0.25">
      <c r="A39" s="256" t="s">
        <v>196</v>
      </c>
      <c r="B39" s="35" t="s">
        <v>234</v>
      </c>
      <c r="C39" s="35" t="s">
        <v>234</v>
      </c>
      <c r="D39" s="35" t="s">
        <v>234</v>
      </c>
      <c r="E39" s="35" t="s">
        <v>234</v>
      </c>
      <c r="F39" s="35" t="s">
        <v>234</v>
      </c>
      <c r="G39" s="233" t="s">
        <v>234</v>
      </c>
      <c r="H39" s="201" t="s">
        <v>234</v>
      </c>
      <c r="I39" s="201" t="s">
        <v>234</v>
      </c>
      <c r="J39" s="201" t="s">
        <v>234</v>
      </c>
      <c r="K39" s="201" t="s">
        <v>234</v>
      </c>
    </row>
    <row r="40" spans="1:11" s="33" customFormat="1" ht="15" customHeight="1" x14ac:dyDescent="0.25">
      <c r="A40" s="256" t="s">
        <v>197</v>
      </c>
      <c r="B40" s="35">
        <v>4956</v>
      </c>
      <c r="C40" s="35">
        <v>5091</v>
      </c>
      <c r="D40" s="35">
        <v>5331</v>
      </c>
      <c r="E40" s="35">
        <v>4504</v>
      </c>
      <c r="F40" s="35">
        <v>4625</v>
      </c>
      <c r="G40" s="233">
        <v>2790.0370063368305</v>
      </c>
      <c r="H40" s="201">
        <v>2888.3908781417572</v>
      </c>
      <c r="I40" s="201">
        <v>3047.2330166435304</v>
      </c>
      <c r="J40" s="201">
        <v>2584.1447805133571</v>
      </c>
      <c r="K40" s="201">
        <v>2673.7854718517092</v>
      </c>
    </row>
    <row r="41" spans="1:11" s="33" customFormat="1" ht="15" customHeight="1" x14ac:dyDescent="0.25">
      <c r="A41" s="256" t="s">
        <v>198</v>
      </c>
      <c r="B41" s="35">
        <v>4067</v>
      </c>
      <c r="C41" s="35">
        <v>4852</v>
      </c>
      <c r="D41" s="35">
        <v>4341</v>
      </c>
      <c r="E41" s="35">
        <v>2676</v>
      </c>
      <c r="F41" s="35">
        <v>2786</v>
      </c>
      <c r="G41" s="233">
        <v>3579.0748910377397</v>
      </c>
      <c r="H41" s="201">
        <v>4263.8171045710669</v>
      </c>
      <c r="I41" s="201">
        <v>3810.8451430306091</v>
      </c>
      <c r="J41" s="201">
        <v>2342.1333193271957</v>
      </c>
      <c r="K41" s="201">
        <v>2451.8000214207409</v>
      </c>
    </row>
    <row r="42" spans="1:11" s="33" customFormat="1" ht="15" customHeight="1" x14ac:dyDescent="0.25">
      <c r="A42" s="256" t="s">
        <v>199</v>
      </c>
      <c r="B42" s="35" t="s">
        <v>234</v>
      </c>
      <c r="C42" s="35" t="s">
        <v>234</v>
      </c>
      <c r="D42" s="35" t="s">
        <v>234</v>
      </c>
      <c r="E42" s="35" t="s">
        <v>234</v>
      </c>
      <c r="F42" s="35" t="s">
        <v>234</v>
      </c>
      <c r="G42" s="233" t="s">
        <v>234</v>
      </c>
      <c r="H42" s="201" t="s">
        <v>234</v>
      </c>
      <c r="I42" s="201" t="s">
        <v>234</v>
      </c>
      <c r="J42" s="201" t="s">
        <v>234</v>
      </c>
      <c r="K42" s="201" t="s">
        <v>234</v>
      </c>
    </row>
    <row r="43" spans="1:11" s="33" customFormat="1" ht="15" customHeight="1" x14ac:dyDescent="0.25">
      <c r="A43" s="256" t="s">
        <v>200</v>
      </c>
      <c r="B43" s="35">
        <v>5730</v>
      </c>
      <c r="C43" s="35">
        <v>5899</v>
      </c>
      <c r="D43" s="35">
        <v>5748</v>
      </c>
      <c r="E43" s="35">
        <v>4503</v>
      </c>
      <c r="F43" s="35">
        <v>4971</v>
      </c>
      <c r="G43" s="233">
        <v>3452.5823952414203</v>
      </c>
      <c r="H43" s="201">
        <v>3577.7021247827934</v>
      </c>
      <c r="I43" s="201">
        <v>3498.1472332080516</v>
      </c>
      <c r="J43" s="201">
        <v>2746.635502645091</v>
      </c>
      <c r="K43" s="201">
        <v>3040.6863722491898</v>
      </c>
    </row>
    <row r="44" spans="1:11" s="33" customFormat="1" ht="15" customHeight="1" x14ac:dyDescent="0.25">
      <c r="A44" s="256" t="s">
        <v>201</v>
      </c>
      <c r="B44" s="35">
        <v>8130</v>
      </c>
      <c r="C44" s="35">
        <v>8607</v>
      </c>
      <c r="D44" s="35">
        <v>8481</v>
      </c>
      <c r="E44" s="35">
        <v>6944</v>
      </c>
      <c r="F44" s="35">
        <v>6493</v>
      </c>
      <c r="G44" s="233">
        <v>3640.0999764590747</v>
      </c>
      <c r="H44" s="201">
        <v>3854.6071002144963</v>
      </c>
      <c r="I44" s="201">
        <v>3808.317263834902</v>
      </c>
      <c r="J44" s="201">
        <v>3104.8116508281173</v>
      </c>
      <c r="K44" s="201">
        <v>2911.0935665670677</v>
      </c>
    </row>
    <row r="45" spans="1:11" s="33" customFormat="1" ht="15" customHeight="1" x14ac:dyDescent="0.25">
      <c r="A45" s="256" t="s">
        <v>202</v>
      </c>
      <c r="B45" s="35">
        <v>1494</v>
      </c>
      <c r="C45" s="35">
        <v>1421</v>
      </c>
      <c r="D45" s="35">
        <v>1437</v>
      </c>
      <c r="E45" s="35">
        <v>914</v>
      </c>
      <c r="F45" s="35">
        <v>987</v>
      </c>
      <c r="G45" s="233">
        <v>3571.2506276229578</v>
      </c>
      <c r="H45" s="201">
        <v>3389.0113791276522</v>
      </c>
      <c r="I45" s="201">
        <v>3427.1773702322803</v>
      </c>
      <c r="J45" s="201">
        <v>2168.2400051993131</v>
      </c>
      <c r="K45" s="201">
        <v>2385.5810916474366</v>
      </c>
    </row>
    <row r="46" spans="1:11" s="33" customFormat="1" ht="15" customHeight="1" x14ac:dyDescent="0.25">
      <c r="A46" s="256" t="s">
        <v>203</v>
      </c>
      <c r="B46" s="35">
        <v>1728</v>
      </c>
      <c r="C46" s="35">
        <v>1935</v>
      </c>
      <c r="D46" s="35">
        <v>2027</v>
      </c>
      <c r="E46" s="35">
        <v>1483</v>
      </c>
      <c r="F46" s="35">
        <v>1722</v>
      </c>
      <c r="G46" s="233">
        <v>3027.6934360634023</v>
      </c>
      <c r="H46" s="201">
        <v>3370.9059244708155</v>
      </c>
      <c r="I46" s="201">
        <v>3513.3306034910247</v>
      </c>
      <c r="J46" s="201">
        <v>2543.4706854367096</v>
      </c>
      <c r="K46" s="201">
        <v>2950.4982442598639</v>
      </c>
    </row>
    <row r="47" spans="1:11" s="33" customFormat="1" ht="15" customHeight="1" x14ac:dyDescent="0.25">
      <c r="A47" s="256" t="s">
        <v>204</v>
      </c>
      <c r="B47" s="35">
        <v>599</v>
      </c>
      <c r="C47" s="35">
        <v>579</v>
      </c>
      <c r="D47" s="35">
        <v>582</v>
      </c>
      <c r="E47" s="35">
        <v>483</v>
      </c>
      <c r="F47" s="35">
        <v>432</v>
      </c>
      <c r="G47" s="233">
        <v>2624.262053404304</v>
      </c>
      <c r="H47" s="201">
        <v>2479.3283524437416</v>
      </c>
      <c r="I47" s="201">
        <v>2469.4077324145173</v>
      </c>
      <c r="J47" s="201">
        <v>2026.1257804325799</v>
      </c>
      <c r="K47" s="201">
        <v>1847.0402426633598</v>
      </c>
    </row>
    <row r="48" spans="1:11" s="33" customFormat="1" ht="15" customHeight="1" x14ac:dyDescent="0.25">
      <c r="A48" s="256" t="s">
        <v>205</v>
      </c>
      <c r="B48" s="35">
        <v>938</v>
      </c>
      <c r="C48" s="35">
        <v>1028</v>
      </c>
      <c r="D48" s="35">
        <v>971</v>
      </c>
      <c r="E48" s="35">
        <v>602</v>
      </c>
      <c r="F48" s="35">
        <v>747</v>
      </c>
      <c r="G48" s="233">
        <v>2464.2921444333201</v>
      </c>
      <c r="H48" s="201">
        <v>2715.942496079289</v>
      </c>
      <c r="I48" s="201">
        <v>2567.7755090728724</v>
      </c>
      <c r="J48" s="201">
        <v>1591.3087004348911</v>
      </c>
      <c r="K48" s="201">
        <v>1973.2321746741584</v>
      </c>
    </row>
    <row r="49" spans="1:11" s="33" customFormat="1" ht="15" customHeight="1" x14ac:dyDescent="0.25">
      <c r="A49" s="256" t="s">
        <v>206</v>
      </c>
      <c r="B49" s="35">
        <v>1178</v>
      </c>
      <c r="C49" s="35">
        <v>1207</v>
      </c>
      <c r="D49" s="35">
        <v>1177</v>
      </c>
      <c r="E49" s="35">
        <v>619</v>
      </c>
      <c r="F49" s="35">
        <v>591</v>
      </c>
      <c r="G49" s="233">
        <v>2982.7753099156644</v>
      </c>
      <c r="H49" s="201">
        <v>3065.7328329853231</v>
      </c>
      <c r="I49" s="201">
        <v>2989.2224455761188</v>
      </c>
      <c r="J49" s="201">
        <v>1568.1963149860021</v>
      </c>
      <c r="K49" s="201">
        <v>1518.2108684782715</v>
      </c>
    </row>
    <row r="50" spans="1:11" s="33" customFormat="1" ht="15" customHeight="1" x14ac:dyDescent="0.25">
      <c r="A50" s="256" t="s">
        <v>207</v>
      </c>
      <c r="B50" s="35">
        <v>2825</v>
      </c>
      <c r="C50" s="35">
        <v>2989</v>
      </c>
      <c r="D50" s="35">
        <v>2639</v>
      </c>
      <c r="E50" s="35">
        <v>1345</v>
      </c>
      <c r="F50" s="35">
        <v>1448</v>
      </c>
      <c r="G50" s="233">
        <v>2394.5476460516156</v>
      </c>
      <c r="H50" s="201">
        <v>2508.8088148303791</v>
      </c>
      <c r="I50" s="201">
        <v>2206.1506554842499</v>
      </c>
      <c r="J50" s="201">
        <v>1113.8037352705735</v>
      </c>
      <c r="K50" s="201">
        <v>1201.5258640570328</v>
      </c>
    </row>
    <row r="51" spans="1:11" s="33" customFormat="1" ht="15" customHeight="1" x14ac:dyDescent="0.25">
      <c r="A51" s="256" t="s">
        <v>208</v>
      </c>
      <c r="B51" s="35">
        <v>500</v>
      </c>
      <c r="C51" s="35">
        <v>510</v>
      </c>
      <c r="D51" s="35">
        <v>543</v>
      </c>
      <c r="E51" s="35">
        <v>326</v>
      </c>
      <c r="F51" s="35">
        <v>301</v>
      </c>
      <c r="G51" s="233">
        <v>2109.0605453181893</v>
      </c>
      <c r="H51" s="201">
        <v>2146.5755040443437</v>
      </c>
      <c r="I51" s="201">
        <v>2280.5795252664507</v>
      </c>
      <c r="J51" s="201">
        <v>1363.8893068290097</v>
      </c>
      <c r="K51" s="201">
        <v>1283.1507615305115</v>
      </c>
    </row>
    <row r="52" spans="1:11" s="33" customFormat="1" ht="15" customHeight="1" x14ac:dyDescent="0.25">
      <c r="A52" s="256" t="s">
        <v>209</v>
      </c>
      <c r="B52" s="35">
        <v>257</v>
      </c>
      <c r="C52" s="35">
        <v>283</v>
      </c>
      <c r="D52" s="35">
        <v>294</v>
      </c>
      <c r="E52" s="35">
        <v>223</v>
      </c>
      <c r="F52" s="35">
        <v>166</v>
      </c>
      <c r="G52" s="233">
        <v>2289.7471811607093</v>
      </c>
      <c r="H52" s="201">
        <v>2540.3920726085621</v>
      </c>
      <c r="I52" s="201">
        <v>2668.6529596595719</v>
      </c>
      <c r="J52" s="201">
        <v>2010.3715603926091</v>
      </c>
      <c r="K52" s="201">
        <v>1503.3658653114589</v>
      </c>
    </row>
    <row r="53" spans="1:11" s="33" customFormat="1" ht="15" customHeight="1" x14ac:dyDescent="0.25">
      <c r="A53" s="256" t="s">
        <v>210</v>
      </c>
      <c r="B53" s="35" t="s">
        <v>234</v>
      </c>
      <c r="C53" s="35" t="s">
        <v>234</v>
      </c>
      <c r="D53" s="35" t="s">
        <v>234</v>
      </c>
      <c r="E53" s="35">
        <v>0</v>
      </c>
      <c r="F53" s="35">
        <v>0</v>
      </c>
      <c r="G53" s="233" t="s">
        <v>234</v>
      </c>
      <c r="H53" s="201" t="s">
        <v>234</v>
      </c>
      <c r="I53" s="201" t="s">
        <v>234</v>
      </c>
      <c r="J53" s="201">
        <v>0</v>
      </c>
      <c r="K53" s="201">
        <v>0</v>
      </c>
    </row>
    <row r="54" spans="1:11" s="33" customFormat="1" ht="15" customHeight="1" x14ac:dyDescent="0.25">
      <c r="A54" s="256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35" t="s">
        <v>234</v>
      </c>
      <c r="G54" s="233" t="s">
        <v>234</v>
      </c>
      <c r="H54" s="201" t="s">
        <v>234</v>
      </c>
      <c r="I54" s="201" t="s">
        <v>234</v>
      </c>
      <c r="J54" s="201" t="s">
        <v>234</v>
      </c>
      <c r="K54" s="201" t="s">
        <v>234</v>
      </c>
    </row>
    <row r="55" spans="1:11" s="33" customFormat="1" ht="15" customHeight="1" x14ac:dyDescent="0.25">
      <c r="A55" s="256" t="s">
        <v>212</v>
      </c>
      <c r="B55" s="35">
        <v>1168</v>
      </c>
      <c r="C55" s="35">
        <v>1276</v>
      </c>
      <c r="D55" s="35">
        <v>1064</v>
      </c>
      <c r="E55" s="35">
        <v>892</v>
      </c>
      <c r="F55" s="35">
        <v>951</v>
      </c>
      <c r="G55" s="233">
        <v>3825.0792820119673</v>
      </c>
      <c r="H55" s="201">
        <v>4173.110356627788</v>
      </c>
      <c r="I55" s="201">
        <v>3478.3671136686071</v>
      </c>
      <c r="J55" s="201">
        <v>2901.5224070715044</v>
      </c>
      <c r="K55" s="201">
        <v>3103.1783515923112</v>
      </c>
    </row>
    <row r="56" spans="1:11" s="33" customFormat="1" ht="15" customHeight="1" x14ac:dyDescent="0.25">
      <c r="A56" s="256" t="s">
        <v>213</v>
      </c>
      <c r="B56" s="35">
        <v>922</v>
      </c>
      <c r="C56" s="35">
        <v>949</v>
      </c>
      <c r="D56" s="35">
        <v>770</v>
      </c>
      <c r="E56" s="35">
        <v>521</v>
      </c>
      <c r="F56" s="35">
        <v>622</v>
      </c>
      <c r="G56" s="233">
        <v>2964.2707639445189</v>
      </c>
      <c r="H56" s="201">
        <v>3080.644468241609</v>
      </c>
      <c r="I56" s="201">
        <v>2519.572032781989</v>
      </c>
      <c r="J56" s="201">
        <v>1715.8322754904711</v>
      </c>
      <c r="K56" s="201">
        <v>2086.0062701351553</v>
      </c>
    </row>
    <row r="57" spans="1:11" s="33" customFormat="1" ht="15" customHeight="1" x14ac:dyDescent="0.25">
      <c r="A57" s="256" t="s">
        <v>214</v>
      </c>
      <c r="B57" s="35">
        <v>1131</v>
      </c>
      <c r="C57" s="35">
        <v>1265</v>
      </c>
      <c r="D57" s="35">
        <v>1424</v>
      </c>
      <c r="E57" s="35">
        <v>1081</v>
      </c>
      <c r="F57" s="35">
        <v>975</v>
      </c>
      <c r="G57" s="233">
        <v>2586.9898964378576</v>
      </c>
      <c r="H57" s="201">
        <v>2897.8025097836248</v>
      </c>
      <c r="I57" s="201">
        <v>3271.5183922095766</v>
      </c>
      <c r="J57" s="201">
        <v>2491.6728169680378</v>
      </c>
      <c r="K57" s="201">
        <v>2264.1821673182594</v>
      </c>
    </row>
    <row r="58" spans="1:11" s="33" customFormat="1" ht="15" customHeight="1" x14ac:dyDescent="0.25">
      <c r="A58" s="256" t="s">
        <v>215</v>
      </c>
      <c r="B58" s="35" t="s">
        <v>234</v>
      </c>
      <c r="C58" s="35" t="s">
        <v>234</v>
      </c>
      <c r="D58" s="35">
        <v>155</v>
      </c>
      <c r="E58" s="35">
        <v>89</v>
      </c>
      <c r="F58" s="35">
        <v>74</v>
      </c>
      <c r="G58" s="233" t="s">
        <v>234</v>
      </c>
      <c r="H58" s="201" t="s">
        <v>234</v>
      </c>
      <c r="I58" s="201">
        <v>2159.7210136234089</v>
      </c>
      <c r="J58" s="201">
        <v>1244.5863044856251</v>
      </c>
      <c r="K58" s="201">
        <v>1031.7473514417545</v>
      </c>
    </row>
    <row r="59" spans="1:11" s="33" customFormat="1" ht="15" customHeight="1" x14ac:dyDescent="0.25">
      <c r="A59" s="256" t="s">
        <v>216</v>
      </c>
      <c r="B59" s="35" t="s">
        <v>234</v>
      </c>
      <c r="C59" s="35" t="s">
        <v>234</v>
      </c>
      <c r="D59" s="35" t="s">
        <v>234</v>
      </c>
      <c r="E59" s="35" t="s">
        <v>234</v>
      </c>
      <c r="F59" s="35" t="s">
        <v>234</v>
      </c>
      <c r="G59" s="233" t="s">
        <v>234</v>
      </c>
      <c r="H59" s="201" t="s">
        <v>234</v>
      </c>
      <c r="I59" s="201" t="s">
        <v>234</v>
      </c>
      <c r="J59" s="201" t="s">
        <v>234</v>
      </c>
      <c r="K59" s="201" t="s">
        <v>234</v>
      </c>
    </row>
    <row r="60" spans="1:11" s="33" customFormat="1" ht="15" customHeight="1" x14ac:dyDescent="0.25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35" t="s">
        <v>234</v>
      </c>
      <c r="G60" s="233" t="s">
        <v>234</v>
      </c>
      <c r="H60" s="201" t="s">
        <v>234</v>
      </c>
      <c r="I60" s="201" t="s">
        <v>234</v>
      </c>
      <c r="J60" s="201" t="s">
        <v>234</v>
      </c>
      <c r="K60" s="201" t="s">
        <v>234</v>
      </c>
    </row>
    <row r="61" spans="1:11" s="33" customFormat="1" ht="15" customHeight="1" x14ac:dyDescent="0.25">
      <c r="A61" s="256" t="s">
        <v>218</v>
      </c>
      <c r="B61" s="35">
        <v>1173</v>
      </c>
      <c r="C61" s="35">
        <v>1167</v>
      </c>
      <c r="D61" s="35">
        <v>1394</v>
      </c>
      <c r="E61" s="35">
        <v>1247</v>
      </c>
      <c r="F61" s="35">
        <v>1230</v>
      </c>
      <c r="G61" s="233">
        <v>3359.7198591286924</v>
      </c>
      <c r="H61" s="201">
        <v>3324.3887540283895</v>
      </c>
      <c r="I61" s="201">
        <v>3926.7035125032153</v>
      </c>
      <c r="J61" s="201">
        <v>3470.676638915294</v>
      </c>
      <c r="K61" s="201">
        <v>3392.9722299033037</v>
      </c>
    </row>
    <row r="62" spans="1:11" s="33" customFormat="1" ht="15" customHeight="1" x14ac:dyDescent="0.25">
      <c r="A62" s="256" t="s">
        <v>219</v>
      </c>
      <c r="B62" s="35" t="s">
        <v>234</v>
      </c>
      <c r="C62" s="35" t="s">
        <v>234</v>
      </c>
      <c r="D62" s="35" t="s">
        <v>234</v>
      </c>
      <c r="E62" s="35" t="s">
        <v>234</v>
      </c>
      <c r="F62" s="35" t="s">
        <v>234</v>
      </c>
      <c r="G62" s="233" t="s">
        <v>234</v>
      </c>
      <c r="H62" s="201" t="s">
        <v>234</v>
      </c>
      <c r="I62" s="201" t="s">
        <v>234</v>
      </c>
      <c r="J62" s="201" t="s">
        <v>234</v>
      </c>
      <c r="K62" s="201" t="s">
        <v>234</v>
      </c>
    </row>
    <row r="63" spans="1:11" s="33" customFormat="1" ht="15" customHeight="1" x14ac:dyDescent="0.25">
      <c r="A63" s="256" t="s">
        <v>220</v>
      </c>
      <c r="B63" s="35">
        <v>1174</v>
      </c>
      <c r="C63" s="35">
        <v>1266</v>
      </c>
      <c r="D63" s="35">
        <v>1416</v>
      </c>
      <c r="E63" s="35">
        <v>1271</v>
      </c>
      <c r="F63" s="35">
        <v>1133</v>
      </c>
      <c r="G63" s="233">
        <v>2018.3707741020728</v>
      </c>
      <c r="H63" s="201">
        <v>2215.5313655371806</v>
      </c>
      <c r="I63" s="201">
        <v>2515.0543020510436</v>
      </c>
      <c r="J63" s="201">
        <v>2268.5063558028824</v>
      </c>
      <c r="K63" s="201">
        <v>2046.6660222821333</v>
      </c>
    </row>
    <row r="64" spans="1:11" s="33" customFormat="1" ht="15" customHeight="1" x14ac:dyDescent="0.25">
      <c r="A64" s="256" t="s">
        <v>221</v>
      </c>
      <c r="B64" s="35">
        <v>481</v>
      </c>
      <c r="C64" s="35">
        <v>515</v>
      </c>
      <c r="D64" s="35">
        <v>527</v>
      </c>
      <c r="E64" s="35">
        <v>376</v>
      </c>
      <c r="F64" s="35">
        <v>379</v>
      </c>
      <c r="G64" s="233">
        <v>1729.8621990314034</v>
      </c>
      <c r="H64" s="201">
        <v>1831.3997168670994</v>
      </c>
      <c r="I64" s="201">
        <v>1868.3324284983928</v>
      </c>
      <c r="J64" s="201">
        <v>1334.5256735547648</v>
      </c>
      <c r="K64" s="201">
        <v>1347.067474689354</v>
      </c>
    </row>
    <row r="65" spans="1:11" s="33" customFormat="1" ht="15" customHeight="1" x14ac:dyDescent="0.25">
      <c r="A65" s="256" t="s">
        <v>222</v>
      </c>
      <c r="B65" s="35" t="s">
        <v>234</v>
      </c>
      <c r="C65" s="35" t="s">
        <v>234</v>
      </c>
      <c r="D65" s="35" t="s">
        <v>234</v>
      </c>
      <c r="E65" s="35" t="s">
        <v>234</v>
      </c>
      <c r="F65" s="35" t="s">
        <v>234</v>
      </c>
      <c r="G65" s="233" t="s">
        <v>234</v>
      </c>
      <c r="H65" s="201" t="s">
        <v>234</v>
      </c>
      <c r="I65" s="201" t="s">
        <v>234</v>
      </c>
      <c r="J65" s="201" t="s">
        <v>234</v>
      </c>
      <c r="K65" s="201" t="s">
        <v>234</v>
      </c>
    </row>
    <row r="66" spans="1:11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1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.75" x14ac:dyDescent="0.25">
      <c r="A72" s="84" t="s">
        <v>145</v>
      </c>
    </row>
  </sheetData>
  <sheetProtection algorithmName="SHA-512" hashValue="PMSz5Y7ecI6l/aQ0TE6R6EOz7zCNJqN2LVo/+TJvgqPEVNEK43HoEjLqB3qKRPMQm7FQCt6ltw+MWyekOkRrQg==" saltValue="XqFDNVZa1A5ItyZufEigVg==" spinCount="100000" sheet="1" objects="1" scenarios="1"/>
  <hyperlinks>
    <hyperlink ref="A72" location="'Table of Contents'!A1" display="Click here to return to the Table of Contents" xr:uid="{1276EEE0-B2A0-45F2-A6B0-D155E4015BA8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FD26-1518-47A0-B7AC-4B0F9C126ADE}">
  <sheetPr codeName="Sheet11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6" width="10.7109375" style="43" customWidth="1"/>
    <col min="7" max="7" width="1.7109375" style="74" hidden="1" customWidth="1"/>
    <col min="8" max="12" width="10.7109375" style="43" customWidth="1"/>
    <col min="13" max="16384" width="9.140625" style="43"/>
  </cols>
  <sheetData>
    <row r="1" spans="1:17" s="70" customFormat="1" ht="23.25" customHeight="1" x14ac:dyDescent="0.25">
      <c r="A1" s="367" t="s">
        <v>372</v>
      </c>
      <c r="B1" s="47"/>
      <c r="C1" s="47"/>
      <c r="D1" s="47"/>
      <c r="E1" s="47"/>
      <c r="F1" s="47"/>
      <c r="G1" s="69"/>
      <c r="H1" s="47"/>
      <c r="I1" s="47"/>
      <c r="J1" s="47"/>
      <c r="K1" s="47"/>
      <c r="L1" s="47"/>
      <c r="Q1" s="21" t="s">
        <v>147</v>
      </c>
    </row>
    <row r="2" spans="1:17" s="70" customFormat="1" ht="22.5" customHeight="1" x14ac:dyDescent="0.25">
      <c r="A2" s="367" t="s">
        <v>371</v>
      </c>
      <c r="B2" s="47"/>
      <c r="C2" s="47"/>
      <c r="D2" s="47"/>
      <c r="E2" s="47"/>
      <c r="F2" s="47"/>
      <c r="G2" s="69"/>
      <c r="H2" s="47"/>
      <c r="I2" s="47"/>
      <c r="J2" s="47"/>
      <c r="K2" s="47"/>
      <c r="L2" s="47"/>
      <c r="Q2" s="21"/>
    </row>
    <row r="3" spans="1:17" ht="38.1" customHeight="1" thickBot="1" x14ac:dyDescent="0.35">
      <c r="A3" s="254" t="s">
        <v>227</v>
      </c>
      <c r="B3" s="234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5" t="s">
        <v>373</v>
      </c>
      <c r="H3" s="24" t="s">
        <v>154</v>
      </c>
      <c r="I3" s="24" t="s">
        <v>155</v>
      </c>
      <c r="J3" s="24" t="s">
        <v>156</v>
      </c>
      <c r="K3" s="24" t="s">
        <v>157</v>
      </c>
      <c r="L3" s="24" t="s">
        <v>158</v>
      </c>
      <c r="O3" s="83"/>
    </row>
    <row r="4" spans="1:17" s="33" customFormat="1" ht="18" customHeight="1" x14ac:dyDescent="0.25">
      <c r="A4" s="255" t="s">
        <v>160</v>
      </c>
      <c r="B4" s="235">
        <v>32627</v>
      </c>
      <c r="C4" s="260">
        <v>34221</v>
      </c>
      <c r="D4" s="260">
        <v>34675</v>
      </c>
      <c r="E4" s="260">
        <v>25696</v>
      </c>
      <c r="F4" s="261">
        <v>26056</v>
      </c>
      <c r="G4" s="30" t="s">
        <v>374</v>
      </c>
      <c r="H4" s="31">
        <v>1092.2701749051594</v>
      </c>
      <c r="I4" s="31">
        <v>1151.822070802938</v>
      </c>
      <c r="J4" s="31">
        <v>1175.4371719722847</v>
      </c>
      <c r="K4" s="31">
        <v>875.72825980201776</v>
      </c>
      <c r="L4" s="31">
        <v>897.02139527804775</v>
      </c>
    </row>
    <row r="5" spans="1:17" s="33" customFormat="1" ht="15" customHeight="1" x14ac:dyDescent="0.25">
      <c r="A5" s="256" t="s">
        <v>162</v>
      </c>
      <c r="B5" s="236">
        <v>1390</v>
      </c>
      <c r="C5" s="200">
        <v>1425</v>
      </c>
      <c r="D5" s="200">
        <v>1452</v>
      </c>
      <c r="E5" s="200">
        <v>1064</v>
      </c>
      <c r="F5" s="262">
        <v>1045</v>
      </c>
      <c r="G5" s="36" t="s">
        <v>374</v>
      </c>
      <c r="H5" s="37">
        <v>1189.8615122520137</v>
      </c>
      <c r="I5" s="37">
        <v>1216.1813766679927</v>
      </c>
      <c r="J5" s="37">
        <v>1236.0608554826042</v>
      </c>
      <c r="K5" s="37">
        <v>906.93046192307645</v>
      </c>
      <c r="L5" s="37">
        <v>898.92831973939087</v>
      </c>
    </row>
    <row r="6" spans="1:17" s="33" customFormat="1" ht="16.5" customHeight="1" x14ac:dyDescent="0.25">
      <c r="A6" s="257" t="s">
        <v>375</v>
      </c>
      <c r="B6" s="236">
        <v>223</v>
      </c>
      <c r="C6" s="200">
        <v>184</v>
      </c>
      <c r="D6" s="200">
        <v>192</v>
      </c>
      <c r="E6" s="200">
        <v>118</v>
      </c>
      <c r="F6" s="262">
        <v>123</v>
      </c>
      <c r="G6" s="36" t="s">
        <v>374</v>
      </c>
      <c r="H6" s="37">
        <v>1291.9973898912313</v>
      </c>
      <c r="I6" s="37">
        <v>1059.6872229227924</v>
      </c>
      <c r="J6" s="37">
        <v>1100.057642475638</v>
      </c>
      <c r="K6" s="37">
        <v>676.01742407728113</v>
      </c>
      <c r="L6" s="37">
        <v>714.9407749285898</v>
      </c>
    </row>
    <row r="7" spans="1:17" s="33" customFormat="1" ht="15" customHeight="1" x14ac:dyDescent="0.25">
      <c r="A7" s="256" t="s">
        <v>164</v>
      </c>
      <c r="B7" s="236" t="s">
        <v>234</v>
      </c>
      <c r="C7" s="200" t="s">
        <v>234</v>
      </c>
      <c r="D7" s="200" t="s">
        <v>234</v>
      </c>
      <c r="E7" s="200">
        <v>0</v>
      </c>
      <c r="F7" s="262" t="s">
        <v>234</v>
      </c>
      <c r="G7" s="36" t="s">
        <v>374</v>
      </c>
      <c r="H7" s="37" t="s">
        <v>234</v>
      </c>
      <c r="I7" s="37" t="s">
        <v>234</v>
      </c>
      <c r="J7" s="37" t="s">
        <v>234</v>
      </c>
      <c r="K7" s="37">
        <v>0</v>
      </c>
      <c r="L7" s="37" t="s">
        <v>234</v>
      </c>
    </row>
    <row r="8" spans="1:17" s="33" customFormat="1" ht="15" customHeight="1" x14ac:dyDescent="0.25">
      <c r="A8" s="256" t="s">
        <v>165</v>
      </c>
      <c r="B8" s="236" t="s">
        <v>234</v>
      </c>
      <c r="C8" s="200" t="s">
        <v>234</v>
      </c>
      <c r="D8" s="200" t="s">
        <v>234</v>
      </c>
      <c r="E8" s="200" t="s">
        <v>234</v>
      </c>
      <c r="F8" s="262" t="s">
        <v>234</v>
      </c>
      <c r="G8" s="36" t="s">
        <v>374</v>
      </c>
      <c r="H8" s="37" t="s">
        <v>234</v>
      </c>
      <c r="I8" s="37" t="s">
        <v>234</v>
      </c>
      <c r="J8" s="37" t="s">
        <v>234</v>
      </c>
      <c r="K8" s="37" t="s">
        <v>234</v>
      </c>
      <c r="L8" s="37" t="s">
        <v>234</v>
      </c>
    </row>
    <row r="9" spans="1:17" s="33" customFormat="1" ht="15" customHeight="1" x14ac:dyDescent="0.25">
      <c r="A9" s="256" t="s">
        <v>166</v>
      </c>
      <c r="B9" s="236">
        <v>222</v>
      </c>
      <c r="C9" s="200">
        <v>248</v>
      </c>
      <c r="D9" s="200">
        <v>256</v>
      </c>
      <c r="E9" s="200">
        <v>203</v>
      </c>
      <c r="F9" s="262">
        <v>161</v>
      </c>
      <c r="G9" s="36" t="s">
        <v>374</v>
      </c>
      <c r="H9" s="37">
        <v>924.51841943580519</v>
      </c>
      <c r="I9" s="37">
        <v>1023.5913560553873</v>
      </c>
      <c r="J9" s="37">
        <v>1094.6424689553048</v>
      </c>
      <c r="K9" s="37">
        <v>935.6298407891361</v>
      </c>
      <c r="L9" s="37">
        <v>785.31100139050739</v>
      </c>
    </row>
    <row r="10" spans="1:17" s="33" customFormat="1" ht="15" customHeight="1" x14ac:dyDescent="0.25">
      <c r="A10" s="256" t="s">
        <v>167</v>
      </c>
      <c r="B10" s="236" t="s">
        <v>234</v>
      </c>
      <c r="C10" s="200" t="s">
        <v>234</v>
      </c>
      <c r="D10" s="200" t="s">
        <v>234</v>
      </c>
      <c r="E10" s="200" t="s">
        <v>234</v>
      </c>
      <c r="F10" s="262" t="s">
        <v>234</v>
      </c>
      <c r="G10" s="36" t="s">
        <v>374</v>
      </c>
      <c r="H10" s="37" t="s">
        <v>234</v>
      </c>
      <c r="I10" s="37" t="s">
        <v>234</v>
      </c>
      <c r="J10" s="37" t="s">
        <v>234</v>
      </c>
      <c r="K10" s="37" t="s">
        <v>234</v>
      </c>
      <c r="L10" s="37" t="s">
        <v>234</v>
      </c>
    </row>
    <row r="11" spans="1:17" s="33" customFormat="1" ht="15" customHeight="1" x14ac:dyDescent="0.25">
      <c r="A11" s="256" t="s">
        <v>168</v>
      </c>
      <c r="B11" s="236" t="s">
        <v>234</v>
      </c>
      <c r="C11" s="200" t="s">
        <v>234</v>
      </c>
      <c r="D11" s="200" t="s">
        <v>234</v>
      </c>
      <c r="E11" s="200" t="s">
        <v>234</v>
      </c>
      <c r="F11" s="262" t="s">
        <v>234</v>
      </c>
      <c r="G11" s="36" t="s">
        <v>374</v>
      </c>
      <c r="H11" s="37" t="s">
        <v>234</v>
      </c>
      <c r="I11" s="37" t="s">
        <v>234</v>
      </c>
      <c r="J11" s="37" t="s">
        <v>234</v>
      </c>
      <c r="K11" s="37" t="s">
        <v>234</v>
      </c>
      <c r="L11" s="37" t="s">
        <v>234</v>
      </c>
    </row>
    <row r="12" spans="1:17" s="33" customFormat="1" ht="15" customHeight="1" x14ac:dyDescent="0.25">
      <c r="A12" s="258" t="s">
        <v>169</v>
      </c>
      <c r="B12" s="236">
        <v>849</v>
      </c>
      <c r="C12" s="200">
        <v>883</v>
      </c>
      <c r="D12" s="200">
        <v>935</v>
      </c>
      <c r="E12" s="200">
        <v>655</v>
      </c>
      <c r="F12" s="262">
        <v>667</v>
      </c>
      <c r="G12" s="36" t="s">
        <v>374</v>
      </c>
      <c r="H12" s="37">
        <v>1177.8215171574552</v>
      </c>
      <c r="I12" s="37">
        <v>1231.5343045262885</v>
      </c>
      <c r="J12" s="37">
        <v>1310.7593882528188</v>
      </c>
      <c r="K12" s="37">
        <v>918.60213790504247</v>
      </c>
      <c r="L12" s="37">
        <v>948.21940625749198</v>
      </c>
    </row>
    <row r="13" spans="1:17" s="33" customFormat="1" ht="15" customHeight="1" x14ac:dyDescent="0.25">
      <c r="A13" s="256" t="s">
        <v>170</v>
      </c>
      <c r="B13" s="236" t="s">
        <v>234</v>
      </c>
      <c r="C13" s="200" t="s">
        <v>234</v>
      </c>
      <c r="D13" s="200" t="s">
        <v>234</v>
      </c>
      <c r="E13" s="200" t="s">
        <v>234</v>
      </c>
      <c r="F13" s="262" t="s">
        <v>234</v>
      </c>
      <c r="G13" s="36" t="s">
        <v>374</v>
      </c>
      <c r="H13" s="37" t="s">
        <v>234</v>
      </c>
      <c r="I13" s="37" t="s">
        <v>234</v>
      </c>
      <c r="J13" s="37" t="s">
        <v>234</v>
      </c>
      <c r="K13" s="37" t="s">
        <v>234</v>
      </c>
      <c r="L13" s="37" t="s">
        <v>234</v>
      </c>
    </row>
    <row r="14" spans="1:17" s="33" customFormat="1" ht="15" customHeight="1" x14ac:dyDescent="0.25">
      <c r="A14" s="256" t="s">
        <v>171</v>
      </c>
      <c r="B14" s="236">
        <v>67</v>
      </c>
      <c r="C14" s="200">
        <v>77</v>
      </c>
      <c r="D14" s="200">
        <v>78</v>
      </c>
      <c r="E14" s="200">
        <v>53</v>
      </c>
      <c r="F14" s="262">
        <v>59</v>
      </c>
      <c r="G14" s="36" t="s">
        <v>374</v>
      </c>
      <c r="H14" s="37">
        <v>493.19806147491005</v>
      </c>
      <c r="I14" s="37">
        <v>561.25913142048455</v>
      </c>
      <c r="J14" s="37">
        <v>567.4291564680583</v>
      </c>
      <c r="K14" s="37">
        <v>378.01809585234633</v>
      </c>
      <c r="L14" s="37">
        <v>419.73342329261789</v>
      </c>
    </row>
    <row r="15" spans="1:17" s="33" customFormat="1" ht="15" customHeight="1" x14ac:dyDescent="0.25">
      <c r="A15" s="256" t="s">
        <v>172</v>
      </c>
      <c r="B15" s="236">
        <v>1043</v>
      </c>
      <c r="C15" s="200">
        <v>1006</v>
      </c>
      <c r="D15" s="200">
        <v>1034</v>
      </c>
      <c r="E15" s="200">
        <v>751</v>
      </c>
      <c r="F15" s="262">
        <v>850</v>
      </c>
      <c r="G15" s="36" t="s">
        <v>374</v>
      </c>
      <c r="H15" s="37">
        <v>1198.1681312549431</v>
      </c>
      <c r="I15" s="37">
        <v>1155.33791412503</v>
      </c>
      <c r="J15" s="37">
        <v>1190.8744163157478</v>
      </c>
      <c r="K15" s="37">
        <v>864.95747955012848</v>
      </c>
      <c r="L15" s="37">
        <v>977.99766259813623</v>
      </c>
    </row>
    <row r="16" spans="1:17" s="33" customFormat="1" ht="15" customHeight="1" x14ac:dyDescent="0.25">
      <c r="A16" s="256" t="s">
        <v>173</v>
      </c>
      <c r="B16" s="236" t="s">
        <v>234</v>
      </c>
      <c r="C16" s="200" t="s">
        <v>234</v>
      </c>
      <c r="D16" s="200" t="s">
        <v>234</v>
      </c>
      <c r="E16" s="200" t="s">
        <v>234</v>
      </c>
      <c r="F16" s="262" t="s">
        <v>234</v>
      </c>
      <c r="G16" s="36" t="s">
        <v>374</v>
      </c>
      <c r="H16" s="37" t="s">
        <v>234</v>
      </c>
      <c r="I16" s="37" t="s">
        <v>234</v>
      </c>
      <c r="J16" s="37" t="s">
        <v>234</v>
      </c>
      <c r="K16" s="37" t="s">
        <v>234</v>
      </c>
      <c r="L16" s="37" t="s">
        <v>234</v>
      </c>
    </row>
    <row r="17" spans="1:12" s="33" customFormat="1" ht="15" customHeight="1" x14ac:dyDescent="0.25">
      <c r="A17" s="258" t="s">
        <v>174</v>
      </c>
      <c r="B17" s="236">
        <v>94</v>
      </c>
      <c r="C17" s="200">
        <v>110</v>
      </c>
      <c r="D17" s="200">
        <v>115</v>
      </c>
      <c r="E17" s="200">
        <v>67</v>
      </c>
      <c r="F17" s="262">
        <v>58</v>
      </c>
      <c r="G17" s="36" t="s">
        <v>374</v>
      </c>
      <c r="H17" s="37">
        <v>820.39315745106717</v>
      </c>
      <c r="I17" s="37">
        <v>954.6883615660139</v>
      </c>
      <c r="J17" s="37">
        <v>998.88386040386956</v>
      </c>
      <c r="K17" s="37">
        <v>579.8189573637377</v>
      </c>
      <c r="L17" s="37">
        <v>501.38321144194686</v>
      </c>
    </row>
    <row r="18" spans="1:12" s="33" customFormat="1" ht="15" customHeight="1" x14ac:dyDescent="0.25">
      <c r="A18" s="256" t="s">
        <v>175</v>
      </c>
      <c r="B18" s="236">
        <v>79</v>
      </c>
      <c r="C18" s="200">
        <v>96</v>
      </c>
      <c r="D18" s="200">
        <v>101</v>
      </c>
      <c r="E18" s="200">
        <v>81</v>
      </c>
      <c r="F18" s="262">
        <v>77</v>
      </c>
      <c r="G18" s="36" t="s">
        <v>374</v>
      </c>
      <c r="H18" s="37">
        <v>514.26535436567394</v>
      </c>
      <c r="I18" s="37">
        <v>637.03948253718954</v>
      </c>
      <c r="J18" s="37">
        <v>670.14329233381341</v>
      </c>
      <c r="K18" s="37">
        <v>548.49001420447246</v>
      </c>
      <c r="L18" s="37">
        <v>532.76560100915788</v>
      </c>
    </row>
    <row r="19" spans="1:12" s="33" customFormat="1" ht="15" customHeight="1" x14ac:dyDescent="0.25">
      <c r="A19" s="256" t="s">
        <v>176</v>
      </c>
      <c r="B19" s="236" t="s">
        <v>234</v>
      </c>
      <c r="C19" s="200" t="s">
        <v>234</v>
      </c>
      <c r="D19" s="200" t="s">
        <v>234</v>
      </c>
      <c r="E19" s="200" t="s">
        <v>234</v>
      </c>
      <c r="F19" s="262" t="s">
        <v>234</v>
      </c>
      <c r="G19" s="36" t="s">
        <v>374</v>
      </c>
      <c r="H19" s="37" t="s">
        <v>234</v>
      </c>
      <c r="I19" s="37" t="s">
        <v>234</v>
      </c>
      <c r="J19" s="37" t="s">
        <v>234</v>
      </c>
      <c r="K19" s="37" t="s">
        <v>234</v>
      </c>
      <c r="L19" s="37" t="s">
        <v>234</v>
      </c>
    </row>
    <row r="20" spans="1:12" s="33" customFormat="1" ht="15" customHeight="1" x14ac:dyDescent="0.25">
      <c r="A20" s="256" t="s">
        <v>177</v>
      </c>
      <c r="B20" s="236">
        <v>1370</v>
      </c>
      <c r="C20" s="200">
        <v>1285</v>
      </c>
      <c r="D20" s="200">
        <v>1224</v>
      </c>
      <c r="E20" s="200">
        <v>744</v>
      </c>
      <c r="F20" s="262">
        <v>884</v>
      </c>
      <c r="G20" s="36" t="s">
        <v>374</v>
      </c>
      <c r="H20" s="37">
        <v>1736.8168248133416</v>
      </c>
      <c r="I20" s="37">
        <v>1640.447364500749</v>
      </c>
      <c r="J20" s="37">
        <v>1564.2815552726624</v>
      </c>
      <c r="K20" s="37">
        <v>951.51945732365516</v>
      </c>
      <c r="L20" s="37">
        <v>1132.2609408806948</v>
      </c>
    </row>
    <row r="21" spans="1:12" s="33" customFormat="1" ht="15" customHeight="1" x14ac:dyDescent="0.25">
      <c r="A21" s="256" t="s">
        <v>178</v>
      </c>
      <c r="B21" s="236">
        <v>161</v>
      </c>
      <c r="C21" s="200">
        <v>194</v>
      </c>
      <c r="D21" s="200">
        <v>235</v>
      </c>
      <c r="E21" s="200">
        <v>198</v>
      </c>
      <c r="F21" s="262">
        <v>187</v>
      </c>
      <c r="G21" s="36" t="s">
        <v>374</v>
      </c>
      <c r="H21" s="37">
        <v>1214.6053558730976</v>
      </c>
      <c r="I21" s="37">
        <v>1429.4552037148251</v>
      </c>
      <c r="J21" s="37">
        <v>1711.1777023884802</v>
      </c>
      <c r="K21" s="37">
        <v>1411.0761597062378</v>
      </c>
      <c r="L21" s="37">
        <v>1312.150083103721</v>
      </c>
    </row>
    <row r="22" spans="1:12" s="33" customFormat="1" ht="15" customHeight="1" x14ac:dyDescent="0.25">
      <c r="A22" s="256" t="s">
        <v>179</v>
      </c>
      <c r="B22" s="236" t="s">
        <v>234</v>
      </c>
      <c r="C22" s="200" t="s">
        <v>234</v>
      </c>
      <c r="D22" s="200" t="s">
        <v>234</v>
      </c>
      <c r="E22" s="200" t="s">
        <v>234</v>
      </c>
      <c r="F22" s="262" t="s">
        <v>234</v>
      </c>
      <c r="G22" s="36" t="s">
        <v>374</v>
      </c>
      <c r="H22" s="37" t="s">
        <v>234</v>
      </c>
      <c r="I22" s="37" t="s">
        <v>234</v>
      </c>
      <c r="J22" s="37" t="s">
        <v>234</v>
      </c>
      <c r="K22" s="37" t="s">
        <v>234</v>
      </c>
      <c r="L22" s="37" t="s">
        <v>234</v>
      </c>
    </row>
    <row r="23" spans="1:12" s="33" customFormat="1" ht="15" customHeight="1" x14ac:dyDescent="0.25">
      <c r="A23" s="256" t="s">
        <v>180</v>
      </c>
      <c r="B23" s="236" t="s">
        <v>234</v>
      </c>
      <c r="C23" s="200" t="s">
        <v>234</v>
      </c>
      <c r="D23" s="200" t="s">
        <v>234</v>
      </c>
      <c r="E23" s="200" t="s">
        <v>234</v>
      </c>
      <c r="F23" s="262" t="s">
        <v>234</v>
      </c>
      <c r="G23" s="36" t="s">
        <v>374</v>
      </c>
      <c r="H23" s="37" t="s">
        <v>234</v>
      </c>
      <c r="I23" s="37" t="s">
        <v>234</v>
      </c>
      <c r="J23" s="37" t="s">
        <v>234</v>
      </c>
      <c r="K23" s="37" t="s">
        <v>234</v>
      </c>
      <c r="L23" s="37" t="s">
        <v>234</v>
      </c>
    </row>
    <row r="24" spans="1:12" s="33" customFormat="1" ht="15" customHeight="1" x14ac:dyDescent="0.25">
      <c r="A24" s="256" t="s">
        <v>181</v>
      </c>
      <c r="B24" s="236">
        <v>9347</v>
      </c>
      <c r="C24" s="200">
        <v>9711</v>
      </c>
      <c r="D24" s="200">
        <v>9745</v>
      </c>
      <c r="E24" s="200">
        <v>7235</v>
      </c>
      <c r="F24" s="262">
        <v>7245</v>
      </c>
      <c r="G24" s="36" t="s">
        <v>374</v>
      </c>
      <c r="H24" s="37">
        <v>1232.2982297808071</v>
      </c>
      <c r="I24" s="37">
        <v>1301.869331053962</v>
      </c>
      <c r="J24" s="37">
        <v>1330.7869122050943</v>
      </c>
      <c r="K24" s="37">
        <v>1005.073127342647</v>
      </c>
      <c r="L24" s="37">
        <v>1024.6056477080822</v>
      </c>
    </row>
    <row r="25" spans="1:12" s="33" customFormat="1" ht="16.5" customHeight="1" x14ac:dyDescent="0.25">
      <c r="A25" s="257" t="s">
        <v>376</v>
      </c>
      <c r="B25" s="236">
        <v>646</v>
      </c>
      <c r="C25" s="200">
        <v>557</v>
      </c>
      <c r="D25" s="200">
        <v>498</v>
      </c>
      <c r="E25" s="200">
        <v>337</v>
      </c>
      <c r="F25" s="262">
        <v>363</v>
      </c>
      <c r="G25" s="36" t="s">
        <v>374</v>
      </c>
      <c r="H25" s="37">
        <v>1728.136546190862</v>
      </c>
      <c r="I25" s="37">
        <v>1494.6448967914762</v>
      </c>
      <c r="J25" s="37">
        <v>1341.2612221393188</v>
      </c>
      <c r="K25" s="37">
        <v>911.40381298876775</v>
      </c>
      <c r="L25" s="37">
        <v>994.36407047127068</v>
      </c>
    </row>
    <row r="26" spans="1:12" s="33" customFormat="1" ht="16.5" customHeight="1" x14ac:dyDescent="0.25">
      <c r="A26" s="257" t="s">
        <v>377</v>
      </c>
      <c r="B26" s="236">
        <v>88</v>
      </c>
      <c r="C26" s="200">
        <v>80</v>
      </c>
      <c r="D26" s="200">
        <v>93</v>
      </c>
      <c r="E26" s="200">
        <v>42</v>
      </c>
      <c r="F26" s="262">
        <v>58</v>
      </c>
      <c r="G26" s="36" t="s">
        <v>374</v>
      </c>
      <c r="H26" s="37">
        <v>962.81082622667259</v>
      </c>
      <c r="I26" s="37">
        <v>873.52016566075508</v>
      </c>
      <c r="J26" s="37">
        <v>1011.8914477371445</v>
      </c>
      <c r="K26" s="37">
        <v>458.57677414184946</v>
      </c>
      <c r="L26" s="37">
        <v>651.82707002631764</v>
      </c>
    </row>
    <row r="27" spans="1:12" s="33" customFormat="1" ht="15" customHeight="1" x14ac:dyDescent="0.25">
      <c r="A27" s="256" t="s">
        <v>184</v>
      </c>
      <c r="B27" s="236">
        <v>100</v>
      </c>
      <c r="C27" s="200">
        <v>99</v>
      </c>
      <c r="D27" s="200">
        <v>112</v>
      </c>
      <c r="E27" s="200">
        <v>93</v>
      </c>
      <c r="F27" s="262">
        <v>100</v>
      </c>
      <c r="G27" s="36" t="s">
        <v>374</v>
      </c>
      <c r="H27" s="37">
        <v>821.56623510866871</v>
      </c>
      <c r="I27" s="37">
        <v>816.41506251145051</v>
      </c>
      <c r="J27" s="37">
        <v>932.19129268783706</v>
      </c>
      <c r="K27" s="37">
        <v>770.65876682464318</v>
      </c>
      <c r="L27" s="37">
        <v>830.25110706434236</v>
      </c>
    </row>
    <row r="28" spans="1:12" s="33" customFormat="1" ht="15" customHeight="1" x14ac:dyDescent="0.25">
      <c r="A28" s="256" t="s">
        <v>185</v>
      </c>
      <c r="B28" s="236">
        <v>172</v>
      </c>
      <c r="C28" s="200">
        <v>121</v>
      </c>
      <c r="D28" s="200">
        <v>156</v>
      </c>
      <c r="E28" s="200">
        <v>65</v>
      </c>
      <c r="F28" s="262">
        <v>99</v>
      </c>
      <c r="G28" s="36" t="s">
        <v>374</v>
      </c>
      <c r="H28" s="37">
        <v>1256.6538189180885</v>
      </c>
      <c r="I28" s="37">
        <v>870.49238429140155</v>
      </c>
      <c r="J28" s="37">
        <v>1102.3113631093181</v>
      </c>
      <c r="K28" s="37">
        <v>448.65657460585942</v>
      </c>
      <c r="L28" s="37">
        <v>676.06432216917813</v>
      </c>
    </row>
    <row r="29" spans="1:12" s="33" customFormat="1" ht="15" customHeight="1" x14ac:dyDescent="0.25">
      <c r="A29" s="256" t="s">
        <v>186</v>
      </c>
      <c r="B29" s="236" t="s">
        <v>234</v>
      </c>
      <c r="C29" s="200" t="s">
        <v>234</v>
      </c>
      <c r="D29" s="200" t="s">
        <v>234</v>
      </c>
      <c r="E29" s="200" t="s">
        <v>234</v>
      </c>
      <c r="F29" s="262" t="s">
        <v>234</v>
      </c>
      <c r="G29" s="36" t="s">
        <v>374</v>
      </c>
      <c r="H29" s="37" t="s">
        <v>234</v>
      </c>
      <c r="I29" s="37" t="s">
        <v>234</v>
      </c>
      <c r="J29" s="37" t="s">
        <v>234</v>
      </c>
      <c r="K29" s="37" t="s">
        <v>234</v>
      </c>
      <c r="L29" s="37" t="s">
        <v>234</v>
      </c>
    </row>
    <row r="30" spans="1:12" s="33" customFormat="1" ht="15" customHeight="1" x14ac:dyDescent="0.25">
      <c r="A30" s="256" t="s">
        <v>187</v>
      </c>
      <c r="B30" s="236" t="s">
        <v>234</v>
      </c>
      <c r="C30" s="200" t="s">
        <v>234</v>
      </c>
      <c r="D30" s="200" t="s">
        <v>234</v>
      </c>
      <c r="E30" s="200" t="s">
        <v>234</v>
      </c>
      <c r="F30" s="262" t="s">
        <v>234</v>
      </c>
      <c r="G30" s="36" t="s">
        <v>374</v>
      </c>
      <c r="H30" s="37" t="s">
        <v>234</v>
      </c>
      <c r="I30" s="37" t="s">
        <v>234</v>
      </c>
      <c r="J30" s="37" t="s">
        <v>234</v>
      </c>
      <c r="K30" s="37" t="s">
        <v>234</v>
      </c>
      <c r="L30" s="37" t="s">
        <v>234</v>
      </c>
    </row>
    <row r="31" spans="1:12" s="33" customFormat="1" ht="15" customHeight="1" x14ac:dyDescent="0.25">
      <c r="A31" s="256" t="s">
        <v>188</v>
      </c>
      <c r="B31" s="236">
        <v>154</v>
      </c>
      <c r="C31" s="200">
        <v>253</v>
      </c>
      <c r="D31" s="200">
        <v>247</v>
      </c>
      <c r="E31" s="200">
        <v>170</v>
      </c>
      <c r="F31" s="262">
        <v>154</v>
      </c>
      <c r="G31" s="36" t="s">
        <v>374</v>
      </c>
      <c r="H31" s="37">
        <v>599.3107177315029</v>
      </c>
      <c r="I31" s="37">
        <v>979.76555897580317</v>
      </c>
      <c r="J31" s="37">
        <v>954.35379495185111</v>
      </c>
      <c r="K31" s="37">
        <v>655.90910065818423</v>
      </c>
      <c r="L31" s="37">
        <v>592.4079555763102</v>
      </c>
    </row>
    <row r="32" spans="1:12" s="33" customFormat="1" ht="15" customHeight="1" x14ac:dyDescent="0.25">
      <c r="A32" s="256" t="s">
        <v>189</v>
      </c>
      <c r="B32" s="236" t="s">
        <v>234</v>
      </c>
      <c r="C32" s="200" t="s">
        <v>234</v>
      </c>
      <c r="D32" s="200" t="s">
        <v>234</v>
      </c>
      <c r="E32" s="200" t="s">
        <v>234</v>
      </c>
      <c r="F32" s="262" t="s">
        <v>234</v>
      </c>
      <c r="G32" s="36" t="s">
        <v>374</v>
      </c>
      <c r="H32" s="37" t="s">
        <v>234</v>
      </c>
      <c r="I32" s="37" t="s">
        <v>234</v>
      </c>
      <c r="J32" s="37" t="s">
        <v>234</v>
      </c>
      <c r="K32" s="37" t="s">
        <v>234</v>
      </c>
      <c r="L32" s="37" t="s">
        <v>234</v>
      </c>
    </row>
    <row r="33" spans="1:12" s="33" customFormat="1" ht="15" customHeight="1" x14ac:dyDescent="0.25">
      <c r="A33" s="256" t="s">
        <v>190</v>
      </c>
      <c r="B33" s="236" t="s">
        <v>234</v>
      </c>
      <c r="C33" s="200" t="s">
        <v>234</v>
      </c>
      <c r="D33" s="200" t="s">
        <v>234</v>
      </c>
      <c r="E33" s="200" t="s">
        <v>234</v>
      </c>
      <c r="F33" s="262" t="s">
        <v>234</v>
      </c>
      <c r="G33" s="36" t="s">
        <v>374</v>
      </c>
      <c r="H33" s="37" t="s">
        <v>234</v>
      </c>
      <c r="I33" s="37" t="s">
        <v>234</v>
      </c>
      <c r="J33" s="37" t="s">
        <v>234</v>
      </c>
      <c r="K33" s="37" t="s">
        <v>234</v>
      </c>
      <c r="L33" s="37" t="s">
        <v>234</v>
      </c>
    </row>
    <row r="34" spans="1:12" s="33" customFormat="1" ht="15" customHeight="1" x14ac:dyDescent="0.25">
      <c r="A34" s="256" t="s">
        <v>191</v>
      </c>
      <c r="B34" s="236">
        <v>316</v>
      </c>
      <c r="C34" s="200">
        <v>306</v>
      </c>
      <c r="D34" s="200">
        <v>344</v>
      </c>
      <c r="E34" s="200">
        <v>278</v>
      </c>
      <c r="F34" s="262">
        <v>294</v>
      </c>
      <c r="G34" s="36" t="s">
        <v>374</v>
      </c>
      <c r="H34" s="37">
        <v>927.95968122349836</v>
      </c>
      <c r="I34" s="37">
        <v>893.72127621474897</v>
      </c>
      <c r="J34" s="37">
        <v>997.45889255798011</v>
      </c>
      <c r="K34" s="37">
        <v>803.85774260070025</v>
      </c>
      <c r="L34" s="37">
        <v>846.57083806305468</v>
      </c>
    </row>
    <row r="35" spans="1:12" s="33" customFormat="1" ht="15" customHeight="1" x14ac:dyDescent="0.25">
      <c r="A35" s="256" t="s">
        <v>192</v>
      </c>
      <c r="B35" s="236">
        <v>74</v>
      </c>
      <c r="C35" s="200">
        <v>79</v>
      </c>
      <c r="D35" s="200">
        <v>75</v>
      </c>
      <c r="E35" s="200">
        <v>59</v>
      </c>
      <c r="F35" s="262">
        <v>70</v>
      </c>
      <c r="G35" s="36" t="s">
        <v>374</v>
      </c>
      <c r="H35" s="37">
        <v>768.60314920258986</v>
      </c>
      <c r="I35" s="37">
        <v>829.98596603435101</v>
      </c>
      <c r="J35" s="37">
        <v>794.72145653275606</v>
      </c>
      <c r="K35" s="37">
        <v>624.27120707091331</v>
      </c>
      <c r="L35" s="37">
        <v>749.62917451449982</v>
      </c>
    </row>
    <row r="36" spans="1:12" s="33" customFormat="1" ht="15" customHeight="1" x14ac:dyDescent="0.25">
      <c r="A36" s="256" t="s">
        <v>193</v>
      </c>
      <c r="B36" s="236">
        <v>26</v>
      </c>
      <c r="C36" s="200">
        <v>22</v>
      </c>
      <c r="D36" s="200">
        <v>33</v>
      </c>
      <c r="E36" s="200">
        <v>30</v>
      </c>
      <c r="F36" s="262">
        <v>16</v>
      </c>
      <c r="G36" s="36" t="s">
        <v>374</v>
      </c>
      <c r="H36" s="37">
        <v>403.64064485096645</v>
      </c>
      <c r="I36" s="37">
        <v>347.08498278518914</v>
      </c>
      <c r="J36" s="37">
        <v>529.38900312431053</v>
      </c>
      <c r="K36" s="37">
        <v>493.49718940742122</v>
      </c>
      <c r="L36" s="37">
        <v>271.12794074106154</v>
      </c>
    </row>
    <row r="37" spans="1:12" s="33" customFormat="1" ht="15" customHeight="1" x14ac:dyDescent="0.25">
      <c r="A37" s="256" t="s">
        <v>194</v>
      </c>
      <c r="B37" s="236">
        <v>2115</v>
      </c>
      <c r="C37" s="200">
        <v>2024</v>
      </c>
      <c r="D37" s="200">
        <v>2078</v>
      </c>
      <c r="E37" s="200">
        <v>1573</v>
      </c>
      <c r="F37" s="262">
        <v>1584</v>
      </c>
      <c r="G37" s="36" t="s">
        <v>374</v>
      </c>
      <c r="H37" s="37">
        <v>877.5239837728459</v>
      </c>
      <c r="I37" s="37">
        <v>849.96469845889123</v>
      </c>
      <c r="J37" s="37">
        <v>883.72261875334573</v>
      </c>
      <c r="K37" s="37">
        <v>675.94792235057957</v>
      </c>
      <c r="L37" s="37">
        <v>692.0454600186963</v>
      </c>
    </row>
    <row r="38" spans="1:12" s="33" customFormat="1" ht="15" customHeight="1" x14ac:dyDescent="0.25">
      <c r="A38" s="256" t="s">
        <v>195</v>
      </c>
      <c r="B38" s="236">
        <v>175</v>
      </c>
      <c r="C38" s="200">
        <v>188</v>
      </c>
      <c r="D38" s="200">
        <v>172</v>
      </c>
      <c r="E38" s="200">
        <v>136</v>
      </c>
      <c r="F38" s="262">
        <v>122</v>
      </c>
      <c r="G38" s="36" t="s">
        <v>374</v>
      </c>
      <c r="H38" s="37">
        <v>725.15553616809723</v>
      </c>
      <c r="I38" s="37">
        <v>773.6190617704317</v>
      </c>
      <c r="J38" s="37">
        <v>700.88449797941314</v>
      </c>
      <c r="K38" s="37">
        <v>555.89215077245353</v>
      </c>
      <c r="L38" s="37">
        <v>501.23669822100055</v>
      </c>
    </row>
    <row r="39" spans="1:12" s="33" customFormat="1" ht="15" customHeight="1" x14ac:dyDescent="0.25">
      <c r="A39" s="256" t="s">
        <v>196</v>
      </c>
      <c r="B39" s="236" t="s">
        <v>234</v>
      </c>
      <c r="C39" s="200" t="s">
        <v>234</v>
      </c>
      <c r="D39" s="200" t="s">
        <v>234</v>
      </c>
      <c r="E39" s="200" t="s">
        <v>234</v>
      </c>
      <c r="F39" s="262" t="s">
        <v>234</v>
      </c>
      <c r="G39" s="36" t="s">
        <v>374</v>
      </c>
      <c r="H39" s="37" t="s">
        <v>234</v>
      </c>
      <c r="I39" s="37" t="s">
        <v>234</v>
      </c>
      <c r="J39" s="37" t="s">
        <v>234</v>
      </c>
      <c r="K39" s="37" t="s">
        <v>234</v>
      </c>
      <c r="L39" s="37" t="s">
        <v>234</v>
      </c>
    </row>
    <row r="40" spans="1:12" s="33" customFormat="1" ht="15" customHeight="1" x14ac:dyDescent="0.25">
      <c r="A40" s="256" t="s">
        <v>197</v>
      </c>
      <c r="B40" s="236">
        <v>1540</v>
      </c>
      <c r="C40" s="200">
        <v>1622</v>
      </c>
      <c r="D40" s="200">
        <v>1771</v>
      </c>
      <c r="E40" s="200">
        <v>1538</v>
      </c>
      <c r="F40" s="262">
        <v>1682</v>
      </c>
      <c r="G40" s="36" t="s">
        <v>374</v>
      </c>
      <c r="H40" s="37">
        <v>821.2631216841703</v>
      </c>
      <c r="I40" s="37">
        <v>872.47422705341171</v>
      </c>
      <c r="J40" s="37">
        <v>960.36272491030809</v>
      </c>
      <c r="K40" s="37">
        <v>839.71305671533776</v>
      </c>
      <c r="L40" s="37">
        <v>926.94557869602136</v>
      </c>
    </row>
    <row r="41" spans="1:12" s="33" customFormat="1" ht="15" customHeight="1" x14ac:dyDescent="0.25">
      <c r="A41" s="256" t="s">
        <v>198</v>
      </c>
      <c r="B41" s="236">
        <v>1482</v>
      </c>
      <c r="C41" s="200">
        <v>1805</v>
      </c>
      <c r="D41" s="200">
        <v>1611</v>
      </c>
      <c r="E41" s="200">
        <v>1074</v>
      </c>
      <c r="F41" s="262">
        <v>1074</v>
      </c>
      <c r="G41" s="36" t="s">
        <v>374</v>
      </c>
      <c r="H41" s="37">
        <v>1219.6824332394337</v>
      </c>
      <c r="I41" s="37">
        <v>1483.8539626423858</v>
      </c>
      <c r="J41" s="37">
        <v>1327.0030146846559</v>
      </c>
      <c r="K41" s="37">
        <v>884.63908721251926</v>
      </c>
      <c r="L41" s="37">
        <v>889.82935513251039</v>
      </c>
    </row>
    <row r="42" spans="1:12" s="33" customFormat="1" ht="15" customHeight="1" x14ac:dyDescent="0.25">
      <c r="A42" s="256" t="s">
        <v>199</v>
      </c>
      <c r="B42" s="236" t="s">
        <v>234</v>
      </c>
      <c r="C42" s="200" t="s">
        <v>234</v>
      </c>
      <c r="D42" s="200" t="s">
        <v>234</v>
      </c>
      <c r="E42" s="200" t="s">
        <v>234</v>
      </c>
      <c r="F42" s="262" t="s">
        <v>234</v>
      </c>
      <c r="G42" s="36" t="s">
        <v>374</v>
      </c>
      <c r="H42" s="37" t="s">
        <v>234</v>
      </c>
      <c r="I42" s="37" t="s">
        <v>234</v>
      </c>
      <c r="J42" s="37" t="s">
        <v>234</v>
      </c>
      <c r="K42" s="37" t="s">
        <v>234</v>
      </c>
      <c r="L42" s="37" t="s">
        <v>234</v>
      </c>
    </row>
    <row r="43" spans="1:12" s="33" customFormat="1" ht="15" customHeight="1" x14ac:dyDescent="0.25">
      <c r="A43" s="256" t="s">
        <v>200</v>
      </c>
      <c r="B43" s="236">
        <v>2061</v>
      </c>
      <c r="C43" s="200">
        <v>2087</v>
      </c>
      <c r="D43" s="200">
        <v>2110</v>
      </c>
      <c r="E43" s="200">
        <v>1659</v>
      </c>
      <c r="F43" s="262">
        <v>1899</v>
      </c>
      <c r="G43" s="36" t="s">
        <v>374</v>
      </c>
      <c r="H43" s="37">
        <v>1144.5356560343625</v>
      </c>
      <c r="I43" s="37">
        <v>1163.0286514464178</v>
      </c>
      <c r="J43" s="37">
        <v>1179.2581755251379</v>
      </c>
      <c r="K43" s="37">
        <v>928.43053962780925</v>
      </c>
      <c r="L43" s="37">
        <v>1067.2056296317542</v>
      </c>
    </row>
    <row r="44" spans="1:12" s="33" customFormat="1" ht="15" customHeight="1" x14ac:dyDescent="0.25">
      <c r="A44" s="256" t="s">
        <v>201</v>
      </c>
      <c r="B44" s="236">
        <v>3354</v>
      </c>
      <c r="C44" s="200">
        <v>3595</v>
      </c>
      <c r="D44" s="200">
        <v>3838</v>
      </c>
      <c r="E44" s="200">
        <v>3169</v>
      </c>
      <c r="F44" s="262">
        <v>2838</v>
      </c>
      <c r="G44" s="36" t="s">
        <v>374</v>
      </c>
      <c r="H44" s="37">
        <v>1265.7003568275131</v>
      </c>
      <c r="I44" s="37">
        <v>1350.1828121082281</v>
      </c>
      <c r="J44" s="37">
        <v>1443.7840382413199</v>
      </c>
      <c r="K44" s="37">
        <v>1187.6862049932267</v>
      </c>
      <c r="L44" s="37">
        <v>1069.435855965301</v>
      </c>
    </row>
    <row r="45" spans="1:12" s="33" customFormat="1" ht="15" customHeight="1" x14ac:dyDescent="0.25">
      <c r="A45" s="256" t="s">
        <v>202</v>
      </c>
      <c r="B45" s="236">
        <v>936</v>
      </c>
      <c r="C45" s="200">
        <v>1049</v>
      </c>
      <c r="D45" s="200">
        <v>898</v>
      </c>
      <c r="E45" s="200">
        <v>521</v>
      </c>
      <c r="F45" s="262">
        <v>539</v>
      </c>
      <c r="G45" s="36" t="s">
        <v>374</v>
      </c>
      <c r="H45" s="37">
        <v>2257.9682446879156</v>
      </c>
      <c r="I45" s="37">
        <v>2520.2322013660159</v>
      </c>
      <c r="J45" s="37">
        <v>2156.035645321926</v>
      </c>
      <c r="K45" s="37">
        <v>1253.9094745952516</v>
      </c>
      <c r="L45" s="37">
        <v>1330.5737093115988</v>
      </c>
    </row>
    <row r="46" spans="1:12" s="33" customFormat="1" ht="15" customHeight="1" x14ac:dyDescent="0.25">
      <c r="A46" s="256" t="s">
        <v>203</v>
      </c>
      <c r="B46" s="236">
        <v>639</v>
      </c>
      <c r="C46" s="200">
        <v>650</v>
      </c>
      <c r="D46" s="200">
        <v>750</v>
      </c>
      <c r="E46" s="200">
        <v>520</v>
      </c>
      <c r="F46" s="262">
        <v>619</v>
      </c>
      <c r="G46" s="36" t="s">
        <v>374</v>
      </c>
      <c r="H46" s="37">
        <v>1024.2534648952283</v>
      </c>
      <c r="I46" s="37">
        <v>1040.7335822932405</v>
      </c>
      <c r="J46" s="37">
        <v>1195.7514052676179</v>
      </c>
      <c r="K46" s="37">
        <v>821.0852805797366</v>
      </c>
      <c r="L46" s="37">
        <v>974.06949816456552</v>
      </c>
    </row>
    <row r="47" spans="1:12" s="33" customFormat="1" ht="15" customHeight="1" x14ac:dyDescent="0.25">
      <c r="A47" s="256" t="s">
        <v>204</v>
      </c>
      <c r="B47" s="236">
        <v>254</v>
      </c>
      <c r="C47" s="200">
        <v>255</v>
      </c>
      <c r="D47" s="200">
        <v>202</v>
      </c>
      <c r="E47" s="200">
        <v>196</v>
      </c>
      <c r="F47" s="262">
        <v>183</v>
      </c>
      <c r="G47" s="36" t="s">
        <v>374</v>
      </c>
      <c r="H47" s="37">
        <v>978.27364610504856</v>
      </c>
      <c r="I47" s="37">
        <v>961.77667565260742</v>
      </c>
      <c r="J47" s="37">
        <v>754.09052057896383</v>
      </c>
      <c r="K47" s="37">
        <v>726.7240150422399</v>
      </c>
      <c r="L47" s="37">
        <v>689.00223785171852</v>
      </c>
    </row>
    <row r="48" spans="1:12" s="33" customFormat="1" ht="15" customHeight="1" x14ac:dyDescent="0.25">
      <c r="A48" s="256" t="s">
        <v>205</v>
      </c>
      <c r="B48" s="236">
        <v>400</v>
      </c>
      <c r="C48" s="200">
        <v>376</v>
      </c>
      <c r="D48" s="200">
        <v>432</v>
      </c>
      <c r="E48" s="200">
        <v>268</v>
      </c>
      <c r="F48" s="262">
        <v>302</v>
      </c>
      <c r="G48" s="36" t="s">
        <v>374</v>
      </c>
      <c r="H48" s="37">
        <v>996.41929862208917</v>
      </c>
      <c r="I48" s="37">
        <v>943.97358335451543</v>
      </c>
      <c r="J48" s="37">
        <v>1083.4987774826423</v>
      </c>
      <c r="K48" s="37">
        <v>670.19083771689486</v>
      </c>
      <c r="L48" s="37">
        <v>759.8269636860141</v>
      </c>
    </row>
    <row r="49" spans="1:12" s="33" customFormat="1" ht="15" customHeight="1" x14ac:dyDescent="0.25">
      <c r="A49" s="256" t="s">
        <v>206</v>
      </c>
      <c r="B49" s="236">
        <v>455</v>
      </c>
      <c r="C49" s="200">
        <v>533</v>
      </c>
      <c r="D49" s="200">
        <v>516</v>
      </c>
      <c r="E49" s="200">
        <v>256</v>
      </c>
      <c r="F49" s="262">
        <v>244</v>
      </c>
      <c r="G49" s="36" t="s">
        <v>374</v>
      </c>
      <c r="H49" s="37">
        <v>1081.0926122725643</v>
      </c>
      <c r="I49" s="37">
        <v>1268.4362758292923</v>
      </c>
      <c r="J49" s="37">
        <v>1236.2343747371938</v>
      </c>
      <c r="K49" s="37">
        <v>613.39940757858847</v>
      </c>
      <c r="L49" s="37">
        <v>595.50708946951693</v>
      </c>
    </row>
    <row r="50" spans="1:12" s="33" customFormat="1" ht="15" customHeight="1" x14ac:dyDescent="0.25">
      <c r="A50" s="256" t="s">
        <v>207</v>
      </c>
      <c r="B50" s="236">
        <v>1094</v>
      </c>
      <c r="C50" s="200">
        <v>1169</v>
      </c>
      <c r="D50" s="200">
        <v>1098</v>
      </c>
      <c r="E50" s="200">
        <v>607</v>
      </c>
      <c r="F50" s="262">
        <v>684</v>
      </c>
      <c r="G50" s="36" t="s">
        <v>374</v>
      </c>
      <c r="H50" s="37">
        <v>863.29089856742121</v>
      </c>
      <c r="I50" s="37">
        <v>916.47080641405432</v>
      </c>
      <c r="J50" s="37">
        <v>857.58433884854014</v>
      </c>
      <c r="K50" s="37">
        <v>471.62386734804096</v>
      </c>
      <c r="L50" s="37">
        <v>533.09632478779395</v>
      </c>
    </row>
    <row r="51" spans="1:12" s="33" customFormat="1" ht="15" customHeight="1" x14ac:dyDescent="0.25">
      <c r="A51" s="256" t="s">
        <v>208</v>
      </c>
      <c r="B51" s="236">
        <v>172</v>
      </c>
      <c r="C51" s="200">
        <v>207</v>
      </c>
      <c r="D51" s="200">
        <v>188</v>
      </c>
      <c r="E51" s="200">
        <v>116</v>
      </c>
      <c r="F51" s="262">
        <v>124</v>
      </c>
      <c r="G51" s="36" t="s">
        <v>374</v>
      </c>
      <c r="H51" s="37">
        <v>689.62810703991818</v>
      </c>
      <c r="I51" s="37">
        <v>828.85465704990918</v>
      </c>
      <c r="J51" s="37">
        <v>749.87863325317835</v>
      </c>
      <c r="K51" s="37">
        <v>460.97866105301375</v>
      </c>
      <c r="L51" s="37">
        <v>500.22760425432841</v>
      </c>
    </row>
    <row r="52" spans="1:12" s="33" customFormat="1" ht="15" customHeight="1" x14ac:dyDescent="0.25">
      <c r="A52" s="256" t="s">
        <v>209</v>
      </c>
      <c r="B52" s="236">
        <v>85</v>
      </c>
      <c r="C52" s="200">
        <v>82</v>
      </c>
      <c r="D52" s="200">
        <v>69</v>
      </c>
      <c r="E52" s="200">
        <v>81</v>
      </c>
      <c r="F52" s="262">
        <v>43</v>
      </c>
      <c r="G52" s="36" t="s">
        <v>374</v>
      </c>
      <c r="H52" s="37">
        <v>684.35755807189685</v>
      </c>
      <c r="I52" s="37">
        <v>672.90257352081494</v>
      </c>
      <c r="J52" s="37">
        <v>575.08745595593166</v>
      </c>
      <c r="K52" s="37">
        <v>681.25383134672438</v>
      </c>
      <c r="L52" s="37">
        <v>364.87598904259568</v>
      </c>
    </row>
    <row r="53" spans="1:12" s="33" customFormat="1" ht="15" customHeight="1" x14ac:dyDescent="0.25">
      <c r="A53" s="256" t="s">
        <v>210</v>
      </c>
      <c r="B53" s="236" t="s">
        <v>234</v>
      </c>
      <c r="C53" s="200" t="s">
        <v>234</v>
      </c>
      <c r="D53" s="200" t="s">
        <v>234</v>
      </c>
      <c r="E53" s="200">
        <v>0</v>
      </c>
      <c r="F53" s="262">
        <v>0</v>
      </c>
      <c r="G53" s="36" t="s">
        <v>374</v>
      </c>
      <c r="H53" s="37" t="s">
        <v>234</v>
      </c>
      <c r="I53" s="37" t="s">
        <v>234</v>
      </c>
      <c r="J53" s="37" t="s">
        <v>234</v>
      </c>
      <c r="K53" s="37">
        <v>0</v>
      </c>
      <c r="L53" s="37">
        <v>0</v>
      </c>
    </row>
    <row r="54" spans="1:12" s="33" customFormat="1" ht="15" customHeight="1" x14ac:dyDescent="0.25">
      <c r="A54" s="256" t="s">
        <v>211</v>
      </c>
      <c r="B54" s="236" t="s">
        <v>234</v>
      </c>
      <c r="C54" s="200" t="s">
        <v>234</v>
      </c>
      <c r="D54" s="200" t="s">
        <v>234</v>
      </c>
      <c r="E54" s="200" t="s">
        <v>234</v>
      </c>
      <c r="F54" s="262" t="s">
        <v>234</v>
      </c>
      <c r="G54" s="36" t="s">
        <v>374</v>
      </c>
      <c r="H54" s="37" t="s">
        <v>234</v>
      </c>
      <c r="I54" s="37" t="s">
        <v>234</v>
      </c>
      <c r="J54" s="37" t="s">
        <v>234</v>
      </c>
      <c r="K54" s="37" t="s">
        <v>234</v>
      </c>
      <c r="L54" s="37" t="s">
        <v>234</v>
      </c>
    </row>
    <row r="55" spans="1:12" s="33" customFormat="1" ht="15" customHeight="1" x14ac:dyDescent="0.25">
      <c r="A55" s="256" t="s">
        <v>212</v>
      </c>
      <c r="B55" s="236">
        <v>403</v>
      </c>
      <c r="C55" s="200">
        <v>536</v>
      </c>
      <c r="D55" s="200">
        <v>402</v>
      </c>
      <c r="E55" s="200">
        <v>344</v>
      </c>
      <c r="F55" s="262">
        <v>340</v>
      </c>
      <c r="G55" s="36" t="s">
        <v>374</v>
      </c>
      <c r="H55" s="37">
        <v>1200.9755254459667</v>
      </c>
      <c r="I55" s="37">
        <v>1588.5191705294135</v>
      </c>
      <c r="J55" s="37">
        <v>1187.6423830587066</v>
      </c>
      <c r="K55" s="37">
        <v>1009.124370686856</v>
      </c>
      <c r="L55" s="37">
        <v>1001.754280942504</v>
      </c>
    </row>
    <row r="56" spans="1:12" s="33" customFormat="1" ht="15" customHeight="1" x14ac:dyDescent="0.25">
      <c r="A56" s="256" t="s">
        <v>213</v>
      </c>
      <c r="B56" s="236">
        <v>318</v>
      </c>
      <c r="C56" s="200">
        <v>300</v>
      </c>
      <c r="D56" s="200">
        <v>270</v>
      </c>
      <c r="E56" s="200">
        <v>148</v>
      </c>
      <c r="F56" s="262">
        <v>216</v>
      </c>
      <c r="G56" s="36" t="s">
        <v>374</v>
      </c>
      <c r="H56" s="37">
        <v>963.62067604903621</v>
      </c>
      <c r="I56" s="37">
        <v>923.06308959292699</v>
      </c>
      <c r="J56" s="37">
        <v>841.55776236854308</v>
      </c>
      <c r="K56" s="37">
        <v>464.59859086246752</v>
      </c>
      <c r="L56" s="37">
        <v>686.70536806055372</v>
      </c>
    </row>
    <row r="57" spans="1:12" s="33" customFormat="1" ht="15" customHeight="1" x14ac:dyDescent="0.25">
      <c r="A57" s="256" t="s">
        <v>214</v>
      </c>
      <c r="B57" s="236">
        <v>330</v>
      </c>
      <c r="C57" s="200">
        <v>426</v>
      </c>
      <c r="D57" s="200">
        <v>467</v>
      </c>
      <c r="E57" s="200">
        <v>366</v>
      </c>
      <c r="F57" s="262">
        <v>334</v>
      </c>
      <c r="G57" s="36" t="s">
        <v>374</v>
      </c>
      <c r="H57" s="37">
        <v>698.15588282335659</v>
      </c>
      <c r="I57" s="37">
        <v>903.88557103796245</v>
      </c>
      <c r="J57" s="37">
        <v>1002.2647608943214</v>
      </c>
      <c r="K57" s="37">
        <v>790.69767788878914</v>
      </c>
      <c r="L57" s="37">
        <v>730.71372565422928</v>
      </c>
    </row>
    <row r="58" spans="1:12" s="33" customFormat="1" ht="15" customHeight="1" x14ac:dyDescent="0.25">
      <c r="A58" s="256" t="s">
        <v>215</v>
      </c>
      <c r="B58" s="236" t="s">
        <v>234</v>
      </c>
      <c r="C58" s="200" t="s">
        <v>234</v>
      </c>
      <c r="D58" s="200">
        <v>56</v>
      </c>
      <c r="E58" s="200">
        <v>35</v>
      </c>
      <c r="F58" s="262">
        <v>40</v>
      </c>
      <c r="G58" s="36" t="s">
        <v>374</v>
      </c>
      <c r="H58" s="37" t="s">
        <v>234</v>
      </c>
      <c r="I58" s="37" t="s">
        <v>234</v>
      </c>
      <c r="J58" s="37">
        <v>740.14686606724456</v>
      </c>
      <c r="K58" s="37">
        <v>465.70478342158748</v>
      </c>
      <c r="L58" s="37">
        <v>533.36079004361352</v>
      </c>
    </row>
    <row r="59" spans="1:12" s="33" customFormat="1" ht="15" customHeight="1" x14ac:dyDescent="0.25">
      <c r="A59" s="256" t="s">
        <v>216</v>
      </c>
      <c r="B59" s="236" t="s">
        <v>234</v>
      </c>
      <c r="C59" s="200" t="s">
        <v>234</v>
      </c>
      <c r="D59" s="200" t="s">
        <v>234</v>
      </c>
      <c r="E59" s="200" t="s">
        <v>234</v>
      </c>
      <c r="F59" s="262" t="s">
        <v>234</v>
      </c>
      <c r="G59" s="36" t="s">
        <v>374</v>
      </c>
      <c r="H59" s="37" t="s">
        <v>234</v>
      </c>
      <c r="I59" s="37" t="s">
        <v>234</v>
      </c>
      <c r="J59" s="37" t="s">
        <v>234</v>
      </c>
      <c r="K59" s="37" t="s">
        <v>234</v>
      </c>
      <c r="L59" s="37" t="s">
        <v>234</v>
      </c>
    </row>
    <row r="60" spans="1:12" s="33" customFormat="1" ht="15" customHeight="1" x14ac:dyDescent="0.25">
      <c r="A60" s="256" t="s">
        <v>217</v>
      </c>
      <c r="B60" s="236" t="s">
        <v>234</v>
      </c>
      <c r="C60" s="200" t="s">
        <v>234</v>
      </c>
      <c r="D60" s="200" t="s">
        <v>234</v>
      </c>
      <c r="E60" s="200" t="s">
        <v>234</v>
      </c>
      <c r="F60" s="262" t="s">
        <v>234</v>
      </c>
      <c r="G60" s="36" t="s">
        <v>374</v>
      </c>
      <c r="H60" s="37" t="s">
        <v>234</v>
      </c>
      <c r="I60" s="37" t="s">
        <v>234</v>
      </c>
      <c r="J60" s="37" t="s">
        <v>234</v>
      </c>
      <c r="K60" s="37" t="s">
        <v>234</v>
      </c>
      <c r="L60" s="37" t="s">
        <v>234</v>
      </c>
    </row>
    <row r="61" spans="1:12" s="33" customFormat="1" ht="15" customHeight="1" x14ac:dyDescent="0.25">
      <c r="A61" s="256" t="s">
        <v>218</v>
      </c>
      <c r="B61" s="236">
        <v>386</v>
      </c>
      <c r="C61" s="200">
        <v>341</v>
      </c>
      <c r="D61" s="200">
        <v>531</v>
      </c>
      <c r="E61" s="200">
        <v>455</v>
      </c>
      <c r="F61" s="262">
        <v>377</v>
      </c>
      <c r="G61" s="36" t="s">
        <v>374</v>
      </c>
      <c r="H61" s="37">
        <v>1040.5909795166413</v>
      </c>
      <c r="I61" s="37">
        <v>920.08132407582616</v>
      </c>
      <c r="J61" s="37">
        <v>1420.0550039510108</v>
      </c>
      <c r="K61" s="37">
        <v>1197.2242647177557</v>
      </c>
      <c r="L61" s="37">
        <v>982.4440798509512</v>
      </c>
    </row>
    <row r="62" spans="1:12" s="33" customFormat="1" ht="15" customHeight="1" x14ac:dyDescent="0.25">
      <c r="A62" s="256" t="s">
        <v>219</v>
      </c>
      <c r="B62" s="236" t="s">
        <v>234</v>
      </c>
      <c r="C62" s="200" t="s">
        <v>234</v>
      </c>
      <c r="D62" s="200" t="s">
        <v>234</v>
      </c>
      <c r="E62" s="200" t="s">
        <v>234</v>
      </c>
      <c r="F62" s="262" t="s">
        <v>234</v>
      </c>
      <c r="G62" s="36" t="s">
        <v>374</v>
      </c>
      <c r="H62" s="37" t="s">
        <v>234</v>
      </c>
      <c r="I62" s="37" t="s">
        <v>234</v>
      </c>
      <c r="J62" s="37" t="s">
        <v>234</v>
      </c>
      <c r="K62" s="37" t="s">
        <v>234</v>
      </c>
      <c r="L62" s="37" t="s">
        <v>234</v>
      </c>
    </row>
    <row r="63" spans="1:12" s="33" customFormat="1" ht="15" customHeight="1" x14ac:dyDescent="0.25">
      <c r="A63" s="256" t="s">
        <v>220</v>
      </c>
      <c r="B63" s="236">
        <v>401</v>
      </c>
      <c r="C63" s="200">
        <v>413</v>
      </c>
      <c r="D63" s="200">
        <v>506</v>
      </c>
      <c r="E63" s="200">
        <v>457</v>
      </c>
      <c r="F63" s="262">
        <v>443</v>
      </c>
      <c r="G63" s="36" t="s">
        <v>374</v>
      </c>
      <c r="H63" s="37">
        <v>648.98807429100668</v>
      </c>
      <c r="I63" s="37">
        <v>677.96202630562595</v>
      </c>
      <c r="J63" s="37">
        <v>844.25652209111001</v>
      </c>
      <c r="K63" s="37">
        <v>768.95155114626493</v>
      </c>
      <c r="L63" s="37">
        <v>756.97744018096546</v>
      </c>
    </row>
    <row r="64" spans="1:12" s="33" customFormat="1" ht="15" customHeight="1" x14ac:dyDescent="0.25">
      <c r="A64" s="256" t="s">
        <v>221</v>
      </c>
      <c r="B64" s="236">
        <v>182</v>
      </c>
      <c r="C64" s="200">
        <v>202</v>
      </c>
      <c r="D64" s="200">
        <v>201</v>
      </c>
      <c r="E64" s="200">
        <v>145</v>
      </c>
      <c r="F64" s="262">
        <v>147</v>
      </c>
      <c r="G64" s="36" t="s">
        <v>374</v>
      </c>
      <c r="H64" s="37">
        <v>681.29881089434878</v>
      </c>
      <c r="I64" s="37">
        <v>741.2037790870944</v>
      </c>
      <c r="J64" s="37">
        <v>741.22097192699528</v>
      </c>
      <c r="K64" s="37">
        <v>536.2829124216305</v>
      </c>
      <c r="L64" s="37">
        <v>545.94146352196026</v>
      </c>
    </row>
    <row r="65" spans="1:12" s="33" customFormat="1" ht="15" customHeight="1" x14ac:dyDescent="0.25">
      <c r="A65" s="256" t="s">
        <v>222</v>
      </c>
      <c r="B65" s="236" t="s">
        <v>234</v>
      </c>
      <c r="C65" s="200" t="s">
        <v>234</v>
      </c>
      <c r="D65" s="200" t="s">
        <v>234</v>
      </c>
      <c r="E65" s="200" t="s">
        <v>234</v>
      </c>
      <c r="F65" s="262" t="s">
        <v>234</v>
      </c>
      <c r="G65" s="36" t="s">
        <v>374</v>
      </c>
      <c r="H65" s="37" t="s">
        <v>234</v>
      </c>
      <c r="I65" s="37" t="s">
        <v>234</v>
      </c>
      <c r="J65" s="37" t="s">
        <v>234</v>
      </c>
      <c r="K65" s="37" t="s">
        <v>234</v>
      </c>
      <c r="L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72"/>
      <c r="H66" s="33"/>
      <c r="I66" s="33"/>
      <c r="J66" s="33"/>
      <c r="K66" s="33"/>
      <c r="L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72"/>
      <c r="H67" s="33"/>
      <c r="I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72"/>
      <c r="H68" s="33"/>
      <c r="I68" s="33"/>
      <c r="J68" s="33"/>
      <c r="K68" s="33"/>
      <c r="L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72"/>
      <c r="H69" s="33"/>
      <c r="I69" s="33"/>
      <c r="J69" s="33"/>
      <c r="K69" s="33"/>
      <c r="L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73"/>
      <c r="H70" s="42"/>
      <c r="I70" s="42"/>
      <c r="J70" s="42"/>
      <c r="K70" s="42"/>
      <c r="L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72"/>
      <c r="H71" s="33"/>
      <c r="I71" s="33"/>
      <c r="J71" s="33"/>
      <c r="K71" s="33"/>
      <c r="L71" s="33"/>
    </row>
    <row r="72" spans="1:12" ht="15.75" x14ac:dyDescent="0.25">
      <c r="A72" s="84" t="s">
        <v>145</v>
      </c>
    </row>
  </sheetData>
  <sheetProtection algorithmName="SHA-512" hashValue="wmzHcWgPY7VixDlTxpnODZmcZyGvXDucf3SqUG2d/0vPLmJmXOVDRUHWSp9+XYzK0rFpDewl0wbQ40JKMzx80A==" saltValue="cbZoDzrl6yxYoRumrLUluQ==" spinCount="100000" sheet="1" objects="1" scenarios="1"/>
  <hyperlinks>
    <hyperlink ref="A72" location="'Table of Contents'!A1" display="Click here to return to the Table of Contents" xr:uid="{522F981D-2C1E-46DA-9977-8043C68B27FC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B855-823B-4650-AA8F-A912228476FC}">
  <sheetPr codeName="Sheet12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378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s="70" customFormat="1" ht="25.5" customHeight="1" x14ac:dyDescent="0.25">
      <c r="A2" s="36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P2" s="21"/>
    </row>
    <row r="3" spans="1:16" ht="38.1" customHeight="1" thickBot="1" x14ac:dyDescent="0.35">
      <c r="A3" s="48" t="s">
        <v>227</v>
      </c>
      <c r="B3" s="234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N3" s="83"/>
    </row>
    <row r="4" spans="1:16" s="33" customFormat="1" ht="18" customHeight="1" x14ac:dyDescent="0.25">
      <c r="A4" s="28" t="s">
        <v>160</v>
      </c>
      <c r="B4" s="235">
        <v>130784</v>
      </c>
      <c r="C4" s="260">
        <v>137765</v>
      </c>
      <c r="D4" s="260">
        <v>138811</v>
      </c>
      <c r="E4" s="260">
        <v>104941</v>
      </c>
      <c r="F4" s="261">
        <v>110692</v>
      </c>
      <c r="G4" s="31">
        <v>1672.6233323900333</v>
      </c>
      <c r="H4" s="31">
        <v>1765.095711895246</v>
      </c>
      <c r="I4" s="31">
        <v>1783.0476642684978</v>
      </c>
      <c r="J4" s="31">
        <v>1352.5264630560275</v>
      </c>
      <c r="K4" s="31">
        <v>1436.7127565628662</v>
      </c>
    </row>
    <row r="5" spans="1:16" s="33" customFormat="1" ht="15" customHeight="1" x14ac:dyDescent="0.25">
      <c r="A5" s="34" t="s">
        <v>162</v>
      </c>
      <c r="B5" s="236">
        <v>4919</v>
      </c>
      <c r="C5" s="200">
        <v>5204</v>
      </c>
      <c r="D5" s="200">
        <v>5144</v>
      </c>
      <c r="E5" s="200">
        <v>3894</v>
      </c>
      <c r="F5" s="262">
        <v>4007</v>
      </c>
      <c r="G5" s="37">
        <v>1410.7356934043926</v>
      </c>
      <c r="H5" s="37">
        <v>1489.294733063163</v>
      </c>
      <c r="I5" s="37">
        <v>1467.2492040969034</v>
      </c>
      <c r="J5" s="37">
        <v>1112.9841597277591</v>
      </c>
      <c r="K5" s="37">
        <v>1155.1081592202804</v>
      </c>
    </row>
    <row r="6" spans="1:16" s="33" customFormat="1" ht="16.5" customHeight="1" x14ac:dyDescent="0.25">
      <c r="A6" s="33" t="s">
        <v>375</v>
      </c>
      <c r="B6" s="236">
        <v>391</v>
      </c>
      <c r="C6" s="200">
        <v>404</v>
      </c>
      <c r="D6" s="200">
        <v>386</v>
      </c>
      <c r="E6" s="200">
        <v>232</v>
      </c>
      <c r="F6" s="262">
        <v>244</v>
      </c>
      <c r="G6" s="37">
        <v>1142.1994741358778</v>
      </c>
      <c r="H6" s="37">
        <v>1173.1395199022454</v>
      </c>
      <c r="I6" s="37">
        <v>1115.0900581549643</v>
      </c>
      <c r="J6" s="37">
        <v>670.15041778924524</v>
      </c>
      <c r="K6" s="37">
        <v>715.09411978479886</v>
      </c>
    </row>
    <row r="7" spans="1:16" s="33" customFormat="1" ht="15" customHeight="1" x14ac:dyDescent="0.25">
      <c r="A7" s="34" t="s">
        <v>164</v>
      </c>
      <c r="B7" s="236" t="s">
        <v>234</v>
      </c>
      <c r="C7" s="200" t="s">
        <v>234</v>
      </c>
      <c r="D7" s="200" t="s">
        <v>234</v>
      </c>
      <c r="E7" s="200" t="s">
        <v>234</v>
      </c>
      <c r="F7" s="262" t="s">
        <v>234</v>
      </c>
      <c r="G7" s="37" t="s">
        <v>234</v>
      </c>
      <c r="H7" s="37" t="s">
        <v>234</v>
      </c>
      <c r="I7" s="37" t="s">
        <v>234</v>
      </c>
      <c r="J7" s="37" t="s">
        <v>234</v>
      </c>
      <c r="K7" s="37" t="s">
        <v>234</v>
      </c>
    </row>
    <row r="8" spans="1:16" s="33" customFormat="1" ht="15" customHeight="1" x14ac:dyDescent="0.25">
      <c r="A8" s="34" t="s">
        <v>165</v>
      </c>
      <c r="B8" s="236" t="s">
        <v>234</v>
      </c>
      <c r="C8" s="200" t="s">
        <v>234</v>
      </c>
      <c r="D8" s="200" t="s">
        <v>234</v>
      </c>
      <c r="E8" s="200" t="s">
        <v>234</v>
      </c>
      <c r="F8" s="262" t="s">
        <v>234</v>
      </c>
      <c r="G8" s="37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33" customFormat="1" ht="15" customHeight="1" x14ac:dyDescent="0.25">
      <c r="A9" s="34" t="s">
        <v>166</v>
      </c>
      <c r="B9" s="236">
        <v>819</v>
      </c>
      <c r="C9" s="200">
        <v>877</v>
      </c>
      <c r="D9" s="200">
        <v>906</v>
      </c>
      <c r="E9" s="200">
        <v>736</v>
      </c>
      <c r="F9" s="262">
        <v>680</v>
      </c>
      <c r="G9" s="37">
        <v>1732.6176779830075</v>
      </c>
      <c r="H9" s="37">
        <v>1836.3633694467342</v>
      </c>
      <c r="I9" s="37">
        <v>1948.8929196630872</v>
      </c>
      <c r="J9" s="37">
        <v>1690.0578801149322</v>
      </c>
      <c r="K9" s="37">
        <v>1626.8696356096286</v>
      </c>
    </row>
    <row r="10" spans="1:16" s="33" customFormat="1" ht="15" customHeight="1" x14ac:dyDescent="0.25">
      <c r="A10" s="34" t="s">
        <v>167</v>
      </c>
      <c r="B10" s="236" t="s">
        <v>234</v>
      </c>
      <c r="C10" s="200" t="s">
        <v>234</v>
      </c>
      <c r="D10" s="200" t="s">
        <v>234</v>
      </c>
      <c r="E10" s="200" t="s">
        <v>234</v>
      </c>
      <c r="F10" s="262" t="s">
        <v>234</v>
      </c>
      <c r="G10" s="37" t="s">
        <v>234</v>
      </c>
      <c r="H10" s="37" t="s">
        <v>234</v>
      </c>
      <c r="I10" s="37" t="s">
        <v>234</v>
      </c>
      <c r="J10" s="37" t="s">
        <v>234</v>
      </c>
      <c r="K10" s="37" t="s">
        <v>234</v>
      </c>
    </row>
    <row r="11" spans="1:16" s="33" customFormat="1" ht="15" customHeight="1" x14ac:dyDescent="0.25">
      <c r="A11" s="34" t="s">
        <v>168</v>
      </c>
      <c r="B11" s="236" t="s">
        <v>234</v>
      </c>
      <c r="C11" s="200" t="s">
        <v>234</v>
      </c>
      <c r="D11" s="200" t="s">
        <v>234</v>
      </c>
      <c r="E11" s="200" t="s">
        <v>234</v>
      </c>
      <c r="F11" s="262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s="33" customFormat="1" ht="15" customHeight="1" x14ac:dyDescent="0.25">
      <c r="A12" s="38" t="s">
        <v>169</v>
      </c>
      <c r="B12" s="236">
        <v>3657</v>
      </c>
      <c r="C12" s="200">
        <v>3763</v>
      </c>
      <c r="D12" s="200">
        <v>3653</v>
      </c>
      <c r="E12" s="200">
        <v>2794</v>
      </c>
      <c r="F12" s="262">
        <v>3098</v>
      </c>
      <c r="G12" s="37">
        <v>1706.5452509072081</v>
      </c>
      <c r="H12" s="37">
        <v>1749.0356715571538</v>
      </c>
      <c r="I12" s="37">
        <v>1694.3908617923246</v>
      </c>
      <c r="J12" s="37">
        <v>1293.9855430708046</v>
      </c>
      <c r="K12" s="37">
        <v>1440.1594720998021</v>
      </c>
    </row>
    <row r="13" spans="1:16" s="33" customFormat="1" ht="15" customHeight="1" x14ac:dyDescent="0.25">
      <c r="A13" s="34" t="s">
        <v>170</v>
      </c>
      <c r="B13" s="236" t="s">
        <v>234</v>
      </c>
      <c r="C13" s="200" t="s">
        <v>234</v>
      </c>
      <c r="D13" s="200" t="s">
        <v>234</v>
      </c>
      <c r="E13" s="200" t="s">
        <v>234</v>
      </c>
      <c r="F13" s="262" t="s">
        <v>234</v>
      </c>
      <c r="G13" s="37" t="s">
        <v>234</v>
      </c>
      <c r="H13" s="37" t="s">
        <v>234</v>
      </c>
      <c r="I13" s="37" t="s">
        <v>234</v>
      </c>
      <c r="J13" s="37" t="s">
        <v>234</v>
      </c>
      <c r="K13" s="37" t="s">
        <v>234</v>
      </c>
    </row>
    <row r="14" spans="1:16" s="33" customFormat="1" ht="15" customHeight="1" x14ac:dyDescent="0.25">
      <c r="A14" s="34" t="s">
        <v>171</v>
      </c>
      <c r="B14" s="236">
        <v>300</v>
      </c>
      <c r="C14" s="200">
        <v>284</v>
      </c>
      <c r="D14" s="200">
        <v>315</v>
      </c>
      <c r="E14" s="200">
        <v>220</v>
      </c>
      <c r="F14" s="262">
        <v>224</v>
      </c>
      <c r="G14" s="37">
        <v>988.80672620202915</v>
      </c>
      <c r="H14" s="37">
        <v>917.06320502923666</v>
      </c>
      <c r="I14" s="37">
        <v>1004.9545481997021</v>
      </c>
      <c r="J14" s="37">
        <v>684.75271489355714</v>
      </c>
      <c r="K14" s="37">
        <v>688.06108456080551</v>
      </c>
    </row>
    <row r="15" spans="1:16" s="33" customFormat="1" ht="15" customHeight="1" x14ac:dyDescent="0.25">
      <c r="A15" s="34" t="s">
        <v>172</v>
      </c>
      <c r="B15" s="236">
        <v>4944</v>
      </c>
      <c r="C15" s="200">
        <v>4899</v>
      </c>
      <c r="D15" s="200">
        <v>4953</v>
      </c>
      <c r="E15" s="200">
        <v>3722</v>
      </c>
      <c r="F15" s="262">
        <v>4329</v>
      </c>
      <c r="G15" s="37">
        <v>2414.7232453871597</v>
      </c>
      <c r="H15" s="37">
        <v>2374.4965921776475</v>
      </c>
      <c r="I15" s="37">
        <v>2379.6303601105305</v>
      </c>
      <c r="J15" s="37">
        <v>1775.658197705068</v>
      </c>
      <c r="K15" s="37">
        <v>2054.3381261091531</v>
      </c>
    </row>
    <row r="16" spans="1:16" s="33" customFormat="1" ht="15" customHeight="1" x14ac:dyDescent="0.25">
      <c r="A16" s="34" t="s">
        <v>173</v>
      </c>
      <c r="B16" s="236" t="s">
        <v>234</v>
      </c>
      <c r="C16" s="200" t="s">
        <v>234</v>
      </c>
      <c r="D16" s="200" t="s">
        <v>234</v>
      </c>
      <c r="E16" s="200" t="s">
        <v>234</v>
      </c>
      <c r="F16" s="262" t="s">
        <v>234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33" customFormat="1" ht="15" customHeight="1" x14ac:dyDescent="0.25">
      <c r="A17" s="38" t="s">
        <v>174</v>
      </c>
      <c r="B17" s="236">
        <v>465</v>
      </c>
      <c r="C17" s="200">
        <v>515</v>
      </c>
      <c r="D17" s="200">
        <v>539</v>
      </c>
      <c r="E17" s="200">
        <v>323</v>
      </c>
      <c r="F17" s="262">
        <v>297</v>
      </c>
      <c r="G17" s="37">
        <v>1729.7387989406689</v>
      </c>
      <c r="H17" s="37">
        <v>1916.4483667831641</v>
      </c>
      <c r="I17" s="37">
        <v>2021.0344099073288</v>
      </c>
      <c r="J17" s="37">
        <v>1215.1317813557575</v>
      </c>
      <c r="K17" s="37">
        <v>1125.1210297901071</v>
      </c>
    </row>
    <row r="18" spans="1:11" s="33" customFormat="1" ht="15" customHeight="1" x14ac:dyDescent="0.25">
      <c r="A18" s="34" t="s">
        <v>175</v>
      </c>
      <c r="B18" s="236">
        <v>781</v>
      </c>
      <c r="C18" s="200">
        <v>825</v>
      </c>
      <c r="D18" s="200">
        <v>853</v>
      </c>
      <c r="E18" s="200">
        <v>544</v>
      </c>
      <c r="F18" s="262">
        <v>628</v>
      </c>
      <c r="G18" s="37">
        <v>2283.3424390173268</v>
      </c>
      <c r="H18" s="37">
        <v>2416.1526196770478</v>
      </c>
      <c r="I18" s="37">
        <v>2493.6036083666982</v>
      </c>
      <c r="J18" s="37">
        <v>1608.1821455160841</v>
      </c>
      <c r="K18" s="37">
        <v>1873.9147109015489</v>
      </c>
    </row>
    <row r="19" spans="1:11" s="33" customFormat="1" ht="15" customHeight="1" x14ac:dyDescent="0.25">
      <c r="A19" s="34" t="s">
        <v>176</v>
      </c>
      <c r="B19" s="236" t="s">
        <v>234</v>
      </c>
      <c r="C19" s="200" t="s">
        <v>234</v>
      </c>
      <c r="D19" s="200" t="s">
        <v>234</v>
      </c>
      <c r="E19" s="200" t="s">
        <v>234</v>
      </c>
      <c r="F19" s="262" t="s">
        <v>234</v>
      </c>
      <c r="G19" s="37" t="s">
        <v>234</v>
      </c>
      <c r="H19" s="37" t="s">
        <v>234</v>
      </c>
      <c r="I19" s="37" t="s">
        <v>234</v>
      </c>
      <c r="J19" s="37" t="s">
        <v>234</v>
      </c>
      <c r="K19" s="37" t="s">
        <v>234</v>
      </c>
    </row>
    <row r="20" spans="1:11" s="33" customFormat="1" ht="15" customHeight="1" x14ac:dyDescent="0.25">
      <c r="A20" s="34" t="s">
        <v>177</v>
      </c>
      <c r="B20" s="236">
        <v>3949</v>
      </c>
      <c r="C20" s="200">
        <v>4146</v>
      </c>
      <c r="D20" s="200">
        <v>4121</v>
      </c>
      <c r="E20" s="200">
        <v>3479</v>
      </c>
      <c r="F20" s="262">
        <v>3672</v>
      </c>
      <c r="G20" s="37">
        <v>2203.8580234278425</v>
      </c>
      <c r="H20" s="37">
        <v>2284.0324794792887</v>
      </c>
      <c r="I20" s="37">
        <v>2241.6675731659243</v>
      </c>
      <c r="J20" s="37">
        <v>1878.113947594449</v>
      </c>
      <c r="K20" s="37">
        <v>1967.054367060724</v>
      </c>
    </row>
    <row r="21" spans="1:11" s="33" customFormat="1" ht="15" customHeight="1" x14ac:dyDescent="0.25">
      <c r="A21" s="34" t="s">
        <v>178</v>
      </c>
      <c r="B21" s="236">
        <v>650</v>
      </c>
      <c r="C21" s="200">
        <v>615</v>
      </c>
      <c r="D21" s="200">
        <v>742</v>
      </c>
      <c r="E21" s="200">
        <v>612</v>
      </c>
      <c r="F21" s="262">
        <v>640</v>
      </c>
      <c r="G21" s="37">
        <v>2291.1044167659084</v>
      </c>
      <c r="H21" s="37">
        <v>2142.9572917251053</v>
      </c>
      <c r="I21" s="37">
        <v>2560.6314264234243</v>
      </c>
      <c r="J21" s="37">
        <v>2073.24747196406</v>
      </c>
      <c r="K21" s="37">
        <v>2143.3543944878766</v>
      </c>
    </row>
    <row r="22" spans="1:11" s="33" customFormat="1" ht="15" customHeight="1" x14ac:dyDescent="0.25">
      <c r="A22" s="34" t="s">
        <v>179</v>
      </c>
      <c r="B22" s="236" t="s">
        <v>234</v>
      </c>
      <c r="C22" s="200" t="s">
        <v>234</v>
      </c>
      <c r="D22" s="200" t="s">
        <v>234</v>
      </c>
      <c r="E22" s="200" t="s">
        <v>234</v>
      </c>
      <c r="F22" s="262" t="s">
        <v>234</v>
      </c>
      <c r="G22" s="37" t="s">
        <v>234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s="33" customFormat="1" ht="15" customHeight="1" x14ac:dyDescent="0.25">
      <c r="A23" s="34" t="s">
        <v>180</v>
      </c>
      <c r="B23" s="236" t="s">
        <v>234</v>
      </c>
      <c r="C23" s="200" t="s">
        <v>234</v>
      </c>
      <c r="D23" s="200" t="s">
        <v>234</v>
      </c>
      <c r="E23" s="200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34" t="s">
        <v>181</v>
      </c>
      <c r="B24" s="236">
        <v>36497</v>
      </c>
      <c r="C24" s="200">
        <v>38162</v>
      </c>
      <c r="D24" s="200">
        <v>38965</v>
      </c>
      <c r="E24" s="200">
        <v>29304</v>
      </c>
      <c r="F24" s="262">
        <v>30495</v>
      </c>
      <c r="G24" s="37">
        <v>1758.1801041232545</v>
      </c>
      <c r="H24" s="37">
        <v>1858.237126625917</v>
      </c>
      <c r="I24" s="37">
        <v>1919.5493378411695</v>
      </c>
      <c r="J24" s="37">
        <v>1462.3147540870584</v>
      </c>
      <c r="K24" s="37">
        <v>1542.2418710980151</v>
      </c>
    </row>
    <row r="25" spans="1:11" s="33" customFormat="1" ht="16.5" customHeight="1" x14ac:dyDescent="0.25">
      <c r="A25" s="33" t="s">
        <v>376</v>
      </c>
      <c r="B25" s="236">
        <v>2507</v>
      </c>
      <c r="C25" s="200">
        <v>2281</v>
      </c>
      <c r="D25" s="200">
        <v>2081</v>
      </c>
      <c r="E25" s="200">
        <v>1430</v>
      </c>
      <c r="F25" s="262">
        <v>1640</v>
      </c>
      <c r="G25" s="37">
        <v>2246.1626089688057</v>
      </c>
      <c r="H25" s="37">
        <v>2049.9791152022481</v>
      </c>
      <c r="I25" s="37">
        <v>1877.1433055130394</v>
      </c>
      <c r="J25" s="37">
        <v>1295.2640163972503</v>
      </c>
      <c r="K25" s="37">
        <v>1504.6100879857822</v>
      </c>
    </row>
    <row r="26" spans="1:11" s="33" customFormat="1" ht="16.5" customHeight="1" x14ac:dyDescent="0.25">
      <c r="A26" s="33" t="s">
        <v>377</v>
      </c>
      <c r="B26" s="236">
        <v>381</v>
      </c>
      <c r="C26" s="200">
        <v>389</v>
      </c>
      <c r="D26" s="200">
        <v>388</v>
      </c>
      <c r="E26" s="200">
        <v>177</v>
      </c>
      <c r="F26" s="262">
        <v>275</v>
      </c>
      <c r="G26" s="37">
        <v>1188.0658628530171</v>
      </c>
      <c r="H26" s="37">
        <v>1210.5696970284498</v>
      </c>
      <c r="I26" s="37">
        <v>1203.2058954145336</v>
      </c>
      <c r="J26" s="37">
        <v>550.79917320829509</v>
      </c>
      <c r="K26" s="37">
        <v>880.83455086651384</v>
      </c>
    </row>
    <row r="27" spans="1:11" s="33" customFormat="1" ht="15" customHeight="1" x14ac:dyDescent="0.25">
      <c r="A27" s="34" t="s">
        <v>184</v>
      </c>
      <c r="B27" s="236">
        <v>603</v>
      </c>
      <c r="C27" s="200">
        <v>685</v>
      </c>
      <c r="D27" s="200">
        <v>710</v>
      </c>
      <c r="E27" s="200">
        <v>467</v>
      </c>
      <c r="F27" s="262">
        <v>618</v>
      </c>
      <c r="G27" s="37">
        <v>1814.2048179382714</v>
      </c>
      <c r="H27" s="37">
        <v>2038.298547812316</v>
      </c>
      <c r="I27" s="37">
        <v>2105.9475587297411</v>
      </c>
      <c r="J27" s="37">
        <v>1370.0417386642587</v>
      </c>
      <c r="K27" s="37">
        <v>1804.1051150787555</v>
      </c>
    </row>
    <row r="28" spans="1:11" s="33" customFormat="1" ht="15" customHeight="1" x14ac:dyDescent="0.25">
      <c r="A28" s="34" t="s">
        <v>185</v>
      </c>
      <c r="B28" s="236">
        <v>458</v>
      </c>
      <c r="C28" s="200">
        <v>430</v>
      </c>
      <c r="D28" s="200">
        <v>481</v>
      </c>
      <c r="E28" s="200">
        <v>319</v>
      </c>
      <c r="F28" s="262">
        <v>362</v>
      </c>
      <c r="G28" s="37">
        <v>1200.7594641955898</v>
      </c>
      <c r="H28" s="37">
        <v>1130.0560566616407</v>
      </c>
      <c r="I28" s="37">
        <v>1265.1340447932275</v>
      </c>
      <c r="J28" s="37">
        <v>840.65780437896842</v>
      </c>
      <c r="K28" s="37">
        <v>958.77884560395421</v>
      </c>
    </row>
    <row r="29" spans="1:11" s="33" customFormat="1" ht="15" customHeight="1" x14ac:dyDescent="0.25">
      <c r="A29" s="34" t="s">
        <v>186</v>
      </c>
      <c r="B29" s="236" t="s">
        <v>234</v>
      </c>
      <c r="C29" s="200" t="s">
        <v>234</v>
      </c>
      <c r="D29" s="200" t="s">
        <v>234</v>
      </c>
      <c r="E29" s="200" t="s">
        <v>234</v>
      </c>
      <c r="F29" s="262" t="s">
        <v>234</v>
      </c>
      <c r="G29" s="37" t="s">
        <v>234</v>
      </c>
      <c r="H29" s="37" t="s">
        <v>234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34" t="s">
        <v>187</v>
      </c>
      <c r="B30" s="236" t="s">
        <v>234</v>
      </c>
      <c r="C30" s="200">
        <v>302</v>
      </c>
      <c r="D30" s="200">
        <v>277</v>
      </c>
      <c r="E30" s="200" t="s">
        <v>234</v>
      </c>
      <c r="F30" s="262" t="s">
        <v>234</v>
      </c>
      <c r="G30" s="37" t="s">
        <v>234</v>
      </c>
      <c r="H30" s="37">
        <v>1968.3530898493809</v>
      </c>
      <c r="I30" s="37">
        <v>1798.7331546846247</v>
      </c>
      <c r="J30" s="37" t="s">
        <v>234</v>
      </c>
      <c r="K30" s="37" t="s">
        <v>234</v>
      </c>
    </row>
    <row r="31" spans="1:11" s="33" customFormat="1" ht="15" customHeight="1" x14ac:dyDescent="0.25">
      <c r="A31" s="34" t="s">
        <v>188</v>
      </c>
      <c r="B31" s="236">
        <v>685</v>
      </c>
      <c r="C31" s="200">
        <v>1112</v>
      </c>
      <c r="D31" s="200">
        <v>1121</v>
      </c>
      <c r="E31" s="200">
        <v>861</v>
      </c>
      <c r="F31" s="262">
        <v>740</v>
      </c>
      <c r="G31" s="37">
        <v>1189.2010398876846</v>
      </c>
      <c r="H31" s="37">
        <v>1913.8880193553143</v>
      </c>
      <c r="I31" s="37">
        <v>1903.0140306000874</v>
      </c>
      <c r="J31" s="37">
        <v>1445.1335011037238</v>
      </c>
      <c r="K31" s="37">
        <v>1228.0109474831513</v>
      </c>
    </row>
    <row r="32" spans="1:11" s="33" customFormat="1" ht="15" customHeight="1" x14ac:dyDescent="0.25">
      <c r="A32" s="34" t="s">
        <v>189</v>
      </c>
      <c r="B32" s="236" t="s">
        <v>234</v>
      </c>
      <c r="C32" s="200" t="s">
        <v>234</v>
      </c>
      <c r="D32" s="200" t="s">
        <v>234</v>
      </c>
      <c r="E32" s="200" t="s">
        <v>234</v>
      </c>
      <c r="F32" s="262" t="s">
        <v>234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 t="s">
        <v>234</v>
      </c>
    </row>
    <row r="33" spans="1:11" s="33" customFormat="1" ht="15" customHeight="1" x14ac:dyDescent="0.25">
      <c r="A33" s="34" t="s">
        <v>190</v>
      </c>
      <c r="B33" s="236" t="s">
        <v>234</v>
      </c>
      <c r="C33" s="200" t="s">
        <v>234</v>
      </c>
      <c r="D33" s="200" t="s">
        <v>234</v>
      </c>
      <c r="E33" s="200" t="s">
        <v>234</v>
      </c>
      <c r="F33" s="262" t="s">
        <v>234</v>
      </c>
      <c r="G33" s="37" t="s">
        <v>234</v>
      </c>
      <c r="H33" s="37" t="s">
        <v>234</v>
      </c>
      <c r="I33" s="37" t="s">
        <v>234</v>
      </c>
      <c r="J33" s="37" t="s">
        <v>234</v>
      </c>
      <c r="K33" s="37" t="s">
        <v>234</v>
      </c>
    </row>
    <row r="34" spans="1:11" s="33" customFormat="1" ht="15" customHeight="1" x14ac:dyDescent="0.25">
      <c r="A34" s="34" t="s">
        <v>191</v>
      </c>
      <c r="B34" s="236">
        <v>1422</v>
      </c>
      <c r="C34" s="200">
        <v>1498</v>
      </c>
      <c r="D34" s="200">
        <v>1625</v>
      </c>
      <c r="E34" s="200">
        <v>1295</v>
      </c>
      <c r="F34" s="262">
        <v>1513</v>
      </c>
      <c r="G34" s="37">
        <v>1690.0781197938525</v>
      </c>
      <c r="H34" s="37">
        <v>1777.7531775939947</v>
      </c>
      <c r="I34" s="37">
        <v>1924.2899160323204</v>
      </c>
      <c r="J34" s="37">
        <v>1540.3283841215177</v>
      </c>
      <c r="K34" s="37">
        <v>1797.7978023661028</v>
      </c>
    </row>
    <row r="35" spans="1:11" s="33" customFormat="1" ht="15" customHeight="1" x14ac:dyDescent="0.25">
      <c r="A35" s="34" t="s">
        <v>192</v>
      </c>
      <c r="B35" s="236">
        <v>365</v>
      </c>
      <c r="C35" s="200">
        <v>365</v>
      </c>
      <c r="D35" s="200">
        <v>400</v>
      </c>
      <c r="E35" s="200">
        <v>276</v>
      </c>
      <c r="F35" s="262">
        <v>297</v>
      </c>
      <c r="G35" s="37">
        <v>1432.7628515705758</v>
      </c>
      <c r="H35" s="37">
        <v>1429.7404823147167</v>
      </c>
      <c r="I35" s="37">
        <v>1569.8385236697518</v>
      </c>
      <c r="J35" s="37">
        <v>1082.5312596625743</v>
      </c>
      <c r="K35" s="37">
        <v>1166.3239108304715</v>
      </c>
    </row>
    <row r="36" spans="1:11" s="33" customFormat="1" ht="15" customHeight="1" x14ac:dyDescent="0.25">
      <c r="A36" s="34" t="s">
        <v>193</v>
      </c>
      <c r="B36" s="236">
        <v>134</v>
      </c>
      <c r="C36" s="200">
        <v>146</v>
      </c>
      <c r="D36" s="200">
        <v>139</v>
      </c>
      <c r="E36" s="200">
        <v>104</v>
      </c>
      <c r="F36" s="262">
        <v>124</v>
      </c>
      <c r="G36" s="37">
        <v>881.50784712497784</v>
      </c>
      <c r="H36" s="37">
        <v>949.55244994906093</v>
      </c>
      <c r="I36" s="37">
        <v>894.46156085346195</v>
      </c>
      <c r="J36" s="37">
        <v>663.02148017034244</v>
      </c>
      <c r="K36" s="37">
        <v>790.02110986028447</v>
      </c>
    </row>
    <row r="37" spans="1:11" s="33" customFormat="1" ht="15" customHeight="1" x14ac:dyDescent="0.25">
      <c r="A37" s="34" t="s">
        <v>194</v>
      </c>
      <c r="B37" s="236">
        <v>8678</v>
      </c>
      <c r="C37" s="200">
        <v>8796</v>
      </c>
      <c r="D37" s="200">
        <v>8556</v>
      </c>
      <c r="E37" s="200">
        <v>6748</v>
      </c>
      <c r="F37" s="262">
        <v>7127</v>
      </c>
      <c r="G37" s="37">
        <v>1405.560961847887</v>
      </c>
      <c r="H37" s="37">
        <v>1435.4583171180332</v>
      </c>
      <c r="I37" s="37">
        <v>1407.2693230480743</v>
      </c>
      <c r="J37" s="37">
        <v>1119.9045286584751</v>
      </c>
      <c r="K37" s="37">
        <v>1198.0416581377517</v>
      </c>
    </row>
    <row r="38" spans="1:11" s="33" customFormat="1" ht="15" customHeight="1" x14ac:dyDescent="0.25">
      <c r="A38" s="34" t="s">
        <v>195</v>
      </c>
      <c r="B38" s="236">
        <v>654</v>
      </c>
      <c r="C38" s="200">
        <v>735</v>
      </c>
      <c r="D38" s="200">
        <v>751</v>
      </c>
      <c r="E38" s="200">
        <v>590</v>
      </c>
      <c r="F38" s="262">
        <v>535</v>
      </c>
      <c r="G38" s="37">
        <v>930.54837385374981</v>
      </c>
      <c r="H38" s="37">
        <v>1025.786296714524</v>
      </c>
      <c r="I38" s="37">
        <v>1028.6328240595997</v>
      </c>
      <c r="J38" s="37">
        <v>798.83596389997183</v>
      </c>
      <c r="K38" s="37">
        <v>716.04537335811767</v>
      </c>
    </row>
    <row r="39" spans="1:11" s="33" customFormat="1" ht="15" customHeight="1" x14ac:dyDescent="0.25">
      <c r="A39" s="34" t="s">
        <v>196</v>
      </c>
      <c r="B39" s="236" t="s">
        <v>234</v>
      </c>
      <c r="C39" s="200" t="s">
        <v>234</v>
      </c>
      <c r="D39" s="200" t="s">
        <v>234</v>
      </c>
      <c r="E39" s="200" t="s">
        <v>234</v>
      </c>
      <c r="F39" s="262" t="s">
        <v>234</v>
      </c>
      <c r="G39" s="37" t="s">
        <v>234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34" t="s">
        <v>197</v>
      </c>
      <c r="B40" s="236">
        <v>7539</v>
      </c>
      <c r="C40" s="200">
        <v>7577</v>
      </c>
      <c r="D40" s="200">
        <v>7999</v>
      </c>
      <c r="E40" s="200">
        <v>6933</v>
      </c>
      <c r="F40" s="262">
        <v>7491</v>
      </c>
      <c r="G40" s="37">
        <v>1604.8991918060365</v>
      </c>
      <c r="H40" s="37">
        <v>1606.5680342693342</v>
      </c>
      <c r="I40" s="37">
        <v>1690.0401379262614</v>
      </c>
      <c r="J40" s="37">
        <v>1457.6251712710286</v>
      </c>
      <c r="K40" s="37">
        <v>1570.8929193159661</v>
      </c>
    </row>
    <row r="41" spans="1:11" s="33" customFormat="1" ht="15" customHeight="1" x14ac:dyDescent="0.25">
      <c r="A41" s="34" t="s">
        <v>198</v>
      </c>
      <c r="B41" s="236">
        <v>6109</v>
      </c>
      <c r="C41" s="200">
        <v>7204</v>
      </c>
      <c r="D41" s="200">
        <v>6789</v>
      </c>
      <c r="E41" s="200">
        <v>4278</v>
      </c>
      <c r="F41" s="262">
        <v>4554</v>
      </c>
      <c r="G41" s="37">
        <v>1947.7550481885019</v>
      </c>
      <c r="H41" s="37">
        <v>2276.1539418485436</v>
      </c>
      <c r="I41" s="37">
        <v>2127.0665407273405</v>
      </c>
      <c r="J41" s="37">
        <v>1329.7505449036307</v>
      </c>
      <c r="K41" s="37">
        <v>1417.0358740844772</v>
      </c>
    </row>
    <row r="42" spans="1:11" s="33" customFormat="1" ht="15" customHeight="1" x14ac:dyDescent="0.25">
      <c r="A42" s="34" t="s">
        <v>199</v>
      </c>
      <c r="B42" s="236" t="s">
        <v>234</v>
      </c>
      <c r="C42" s="200" t="s">
        <v>234</v>
      </c>
      <c r="D42" s="200">
        <v>162</v>
      </c>
      <c r="E42" s="200" t="s">
        <v>234</v>
      </c>
      <c r="F42" s="262" t="s">
        <v>234</v>
      </c>
      <c r="G42" s="37" t="s">
        <v>234</v>
      </c>
      <c r="H42" s="37" t="s">
        <v>234</v>
      </c>
      <c r="I42" s="37">
        <v>1247.8293585939441</v>
      </c>
      <c r="J42" s="37" t="s">
        <v>234</v>
      </c>
      <c r="K42" s="37" t="s">
        <v>234</v>
      </c>
    </row>
    <row r="43" spans="1:11" s="33" customFormat="1" ht="15" customHeight="1" x14ac:dyDescent="0.25">
      <c r="A43" s="34" t="s">
        <v>200</v>
      </c>
      <c r="B43" s="236">
        <v>8811</v>
      </c>
      <c r="C43" s="200">
        <v>9000</v>
      </c>
      <c r="D43" s="200">
        <v>8966</v>
      </c>
      <c r="E43" s="200">
        <v>7067</v>
      </c>
      <c r="F43" s="262">
        <v>8132</v>
      </c>
      <c r="G43" s="37">
        <v>1975.1629756963378</v>
      </c>
      <c r="H43" s="37">
        <v>2012.6677265033063</v>
      </c>
      <c r="I43" s="37">
        <v>1995.8591333937825</v>
      </c>
      <c r="J43" s="37">
        <v>1569.8975132532055</v>
      </c>
      <c r="K43" s="37">
        <v>1806.3418095134919</v>
      </c>
    </row>
    <row r="44" spans="1:11" s="33" customFormat="1" ht="15" customHeight="1" x14ac:dyDescent="0.25">
      <c r="A44" s="34" t="s">
        <v>201</v>
      </c>
      <c r="B44" s="236">
        <v>12694</v>
      </c>
      <c r="C44" s="200">
        <v>13314</v>
      </c>
      <c r="D44" s="200">
        <v>13242</v>
      </c>
      <c r="E44" s="200">
        <v>10578</v>
      </c>
      <c r="F44" s="262">
        <v>10299</v>
      </c>
      <c r="G44" s="37">
        <v>1982.181614232371</v>
      </c>
      <c r="H44" s="37">
        <v>2087.6977633440229</v>
      </c>
      <c r="I44" s="37">
        <v>2091.561545397778</v>
      </c>
      <c r="J44" s="37">
        <v>1676.9810541994543</v>
      </c>
      <c r="K44" s="37">
        <v>1647.8891082364898</v>
      </c>
    </row>
    <row r="45" spans="1:11" s="33" customFormat="1" ht="15" customHeight="1" x14ac:dyDescent="0.25">
      <c r="A45" s="34" t="s">
        <v>202</v>
      </c>
      <c r="B45" s="236">
        <v>2715</v>
      </c>
      <c r="C45" s="200">
        <v>2645</v>
      </c>
      <c r="D45" s="200">
        <v>2660</v>
      </c>
      <c r="E45" s="200">
        <v>1730</v>
      </c>
      <c r="F45" s="262">
        <v>1855</v>
      </c>
      <c r="G45" s="37">
        <v>1396.5769514312969</v>
      </c>
      <c r="H45" s="37">
        <v>1370.6086022982311</v>
      </c>
      <c r="I45" s="37">
        <v>1391.1314356712676</v>
      </c>
      <c r="J45" s="37">
        <v>914.39089355124861</v>
      </c>
      <c r="K45" s="37">
        <v>1007.8866229643029</v>
      </c>
    </row>
    <row r="46" spans="1:11" s="33" customFormat="1" ht="15" customHeight="1" x14ac:dyDescent="0.25">
      <c r="A46" s="34" t="s">
        <v>203</v>
      </c>
      <c r="B46" s="236">
        <v>2595</v>
      </c>
      <c r="C46" s="200">
        <v>2898</v>
      </c>
      <c r="D46" s="200">
        <v>3135</v>
      </c>
      <c r="E46" s="200">
        <v>2366</v>
      </c>
      <c r="F46" s="262">
        <v>2756</v>
      </c>
      <c r="G46" s="37">
        <v>1724.5925886491393</v>
      </c>
      <c r="H46" s="37">
        <v>1908.0661482194455</v>
      </c>
      <c r="I46" s="37">
        <v>2037.2722045522364</v>
      </c>
      <c r="J46" s="37">
        <v>1517.4611952608184</v>
      </c>
      <c r="K46" s="37">
        <v>1753.9733506252853</v>
      </c>
    </row>
    <row r="47" spans="1:11" s="33" customFormat="1" ht="15" customHeight="1" x14ac:dyDescent="0.25">
      <c r="A47" s="34" t="s">
        <v>204</v>
      </c>
      <c r="B47" s="236">
        <v>820</v>
      </c>
      <c r="C47" s="200">
        <v>776</v>
      </c>
      <c r="D47" s="200">
        <v>775</v>
      </c>
      <c r="E47" s="200">
        <v>660</v>
      </c>
      <c r="F47" s="262">
        <v>608</v>
      </c>
      <c r="G47" s="37">
        <v>1644.0752874581606</v>
      </c>
      <c r="H47" s="37">
        <v>1553.0494730264702</v>
      </c>
      <c r="I47" s="37">
        <v>1552.1224891593208</v>
      </c>
      <c r="J47" s="37">
        <v>1318.017702444635</v>
      </c>
      <c r="K47" s="37">
        <v>1232.3947061169511</v>
      </c>
    </row>
    <row r="48" spans="1:11" s="33" customFormat="1" ht="15" customHeight="1" x14ac:dyDescent="0.25">
      <c r="A48" s="34" t="s">
        <v>205</v>
      </c>
      <c r="B48" s="236">
        <v>1581</v>
      </c>
      <c r="C48" s="200">
        <v>1701</v>
      </c>
      <c r="D48" s="200">
        <v>1685</v>
      </c>
      <c r="E48" s="200">
        <v>1051</v>
      </c>
      <c r="F48" s="262">
        <v>1263</v>
      </c>
      <c r="G48" s="37">
        <v>1148.6350013431424</v>
      </c>
      <c r="H48" s="37">
        <v>1244.5211220748749</v>
      </c>
      <c r="I48" s="37">
        <v>1241.0677311233999</v>
      </c>
      <c r="J48" s="37">
        <v>781.9661599828554</v>
      </c>
      <c r="K48" s="37">
        <v>951.18682887443481</v>
      </c>
    </row>
    <row r="49" spans="1:11" s="33" customFormat="1" ht="15" customHeight="1" x14ac:dyDescent="0.25">
      <c r="A49" s="34" t="s">
        <v>206</v>
      </c>
      <c r="B49" s="236">
        <v>1629</v>
      </c>
      <c r="C49" s="200">
        <v>1754</v>
      </c>
      <c r="D49" s="200">
        <v>1669</v>
      </c>
      <c r="E49" s="200">
        <v>948</v>
      </c>
      <c r="F49" s="262">
        <v>885</v>
      </c>
      <c r="G49" s="37">
        <v>1768.3047122558519</v>
      </c>
      <c r="H49" s="37">
        <v>1900.8115120686559</v>
      </c>
      <c r="I49" s="37">
        <v>1806.904170690618</v>
      </c>
      <c r="J49" s="37">
        <v>1027.8304110751781</v>
      </c>
      <c r="K49" s="37">
        <v>971.0889093538475</v>
      </c>
    </row>
    <row r="50" spans="1:11" s="33" customFormat="1" ht="15" customHeight="1" x14ac:dyDescent="0.25">
      <c r="A50" s="34" t="s">
        <v>207</v>
      </c>
      <c r="B50" s="236">
        <v>4416</v>
      </c>
      <c r="C50" s="200">
        <v>4774</v>
      </c>
      <c r="D50" s="200">
        <v>4495</v>
      </c>
      <c r="E50" s="200">
        <v>2305</v>
      </c>
      <c r="F50" s="262">
        <v>2620</v>
      </c>
      <c r="G50" s="37">
        <v>1184.0135700803362</v>
      </c>
      <c r="H50" s="37">
        <v>1285.0757569591271</v>
      </c>
      <c r="I50" s="37">
        <v>1217.3669946125046</v>
      </c>
      <c r="J50" s="37">
        <v>627.49793301076556</v>
      </c>
      <c r="K50" s="37">
        <v>723.02464250142771</v>
      </c>
    </row>
    <row r="51" spans="1:11" s="33" customFormat="1" ht="15" customHeight="1" x14ac:dyDescent="0.25">
      <c r="A51" s="34" t="s">
        <v>208</v>
      </c>
      <c r="B51" s="236">
        <v>720</v>
      </c>
      <c r="C51" s="200">
        <v>774</v>
      </c>
      <c r="D51" s="200">
        <v>809</v>
      </c>
      <c r="E51" s="200">
        <v>477</v>
      </c>
      <c r="F51" s="262">
        <v>519</v>
      </c>
      <c r="G51" s="37">
        <v>1343.8558027887257</v>
      </c>
      <c r="H51" s="37">
        <v>1455.1432172813941</v>
      </c>
      <c r="I51" s="37">
        <v>1530.7932351183745</v>
      </c>
      <c r="J51" s="37">
        <v>906.22139936087933</v>
      </c>
      <c r="K51" s="37">
        <v>1006.0425677152847</v>
      </c>
    </row>
    <row r="52" spans="1:11" s="33" customFormat="1" ht="15" customHeight="1" x14ac:dyDescent="0.25">
      <c r="A52" s="34" t="s">
        <v>209</v>
      </c>
      <c r="B52" s="236">
        <v>387</v>
      </c>
      <c r="C52" s="200">
        <v>446</v>
      </c>
      <c r="D52" s="200">
        <v>471</v>
      </c>
      <c r="E52" s="200">
        <v>404</v>
      </c>
      <c r="F52" s="262">
        <v>357</v>
      </c>
      <c r="G52" s="37">
        <v>1218.9377403592991</v>
      </c>
      <c r="H52" s="37">
        <v>1393.5331201445642</v>
      </c>
      <c r="I52" s="37">
        <v>1459.7828435210852</v>
      </c>
      <c r="J52" s="37">
        <v>1237.1728576898081</v>
      </c>
      <c r="K52" s="37">
        <v>1083.4175250228368</v>
      </c>
    </row>
    <row r="53" spans="1:11" s="33" customFormat="1" ht="15" customHeight="1" x14ac:dyDescent="0.25">
      <c r="A53" s="34" t="s">
        <v>210</v>
      </c>
      <c r="B53" s="236" t="s">
        <v>234</v>
      </c>
      <c r="C53" s="200" t="s">
        <v>234</v>
      </c>
      <c r="D53" s="200" t="s">
        <v>234</v>
      </c>
      <c r="E53" s="200" t="s">
        <v>234</v>
      </c>
      <c r="F53" s="262">
        <v>0</v>
      </c>
      <c r="G53" s="37" t="s">
        <v>234</v>
      </c>
      <c r="H53" s="37" t="s">
        <v>234</v>
      </c>
      <c r="I53" s="37" t="s">
        <v>234</v>
      </c>
      <c r="J53" s="37" t="s">
        <v>234</v>
      </c>
      <c r="K53" s="37">
        <v>0</v>
      </c>
    </row>
    <row r="54" spans="1:11" s="33" customFormat="1" ht="15" customHeight="1" x14ac:dyDescent="0.25">
      <c r="A54" s="34" t="s">
        <v>211</v>
      </c>
      <c r="B54" s="236" t="s">
        <v>234</v>
      </c>
      <c r="C54" s="200" t="s">
        <v>234</v>
      </c>
      <c r="D54" s="200" t="s">
        <v>234</v>
      </c>
      <c r="E54" s="200" t="s">
        <v>234</v>
      </c>
      <c r="F54" s="262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34" t="s">
        <v>212</v>
      </c>
      <c r="B55" s="236">
        <v>1707</v>
      </c>
      <c r="C55" s="200">
        <v>1943</v>
      </c>
      <c r="D55" s="200">
        <v>1624</v>
      </c>
      <c r="E55" s="200">
        <v>1417</v>
      </c>
      <c r="F55" s="262">
        <v>1488</v>
      </c>
      <c r="G55" s="37">
        <v>2024.2049681947003</v>
      </c>
      <c r="H55" s="37">
        <v>2291.2667805007977</v>
      </c>
      <c r="I55" s="37">
        <v>1905.921104342553</v>
      </c>
      <c r="J55" s="37">
        <v>1655.1866536793539</v>
      </c>
      <c r="K55" s="37">
        <v>1739.4519982411241</v>
      </c>
    </row>
    <row r="56" spans="1:11" s="33" customFormat="1" ht="15" customHeight="1" x14ac:dyDescent="0.25">
      <c r="A56" s="34" t="s">
        <v>213</v>
      </c>
      <c r="B56" s="236">
        <v>1277</v>
      </c>
      <c r="C56" s="200">
        <v>1401</v>
      </c>
      <c r="D56" s="200">
        <v>1227</v>
      </c>
      <c r="E56" s="200">
        <v>820</v>
      </c>
      <c r="F56" s="262">
        <v>997</v>
      </c>
      <c r="G56" s="37">
        <v>1437.0284804355267</v>
      </c>
      <c r="H56" s="37">
        <v>1589.4669923911047</v>
      </c>
      <c r="I56" s="37">
        <v>1402.5963769863652</v>
      </c>
      <c r="J56" s="37">
        <v>941.2198258197468</v>
      </c>
      <c r="K56" s="37">
        <v>1154.2524572475161</v>
      </c>
    </row>
    <row r="57" spans="1:11" s="33" customFormat="1" ht="15" customHeight="1" x14ac:dyDescent="0.25">
      <c r="A57" s="34" t="s">
        <v>214</v>
      </c>
      <c r="B57" s="236">
        <v>1700</v>
      </c>
      <c r="C57" s="200">
        <v>1983</v>
      </c>
      <c r="D57" s="200">
        <v>2201</v>
      </c>
      <c r="E57" s="200">
        <v>1656</v>
      </c>
      <c r="F57" s="262">
        <v>1619</v>
      </c>
      <c r="G57" s="37">
        <v>1521.9106504881383</v>
      </c>
      <c r="H57" s="37">
        <v>1763.9392989178612</v>
      </c>
      <c r="I57" s="37">
        <v>1946.8118093257315</v>
      </c>
      <c r="J57" s="37">
        <v>1455.01403081938</v>
      </c>
      <c r="K57" s="37">
        <v>1421.1243353868367</v>
      </c>
    </row>
    <row r="58" spans="1:11" s="33" customFormat="1" ht="15" customHeight="1" x14ac:dyDescent="0.25">
      <c r="A58" s="34" t="s">
        <v>215</v>
      </c>
      <c r="B58" s="236">
        <v>247</v>
      </c>
      <c r="C58" s="200">
        <v>237</v>
      </c>
      <c r="D58" s="200">
        <v>242</v>
      </c>
      <c r="E58" s="200">
        <v>148</v>
      </c>
      <c r="F58" s="262">
        <v>132</v>
      </c>
      <c r="G58" s="37">
        <v>1286.7145728065341</v>
      </c>
      <c r="H58" s="37">
        <v>1215.959991369708</v>
      </c>
      <c r="I58" s="37">
        <v>1215.2406092867775</v>
      </c>
      <c r="J58" s="37">
        <v>741.85416570529401</v>
      </c>
      <c r="K58" s="37">
        <v>657.71287557103403</v>
      </c>
    </row>
    <row r="59" spans="1:11" s="33" customFormat="1" ht="15" customHeight="1" x14ac:dyDescent="0.25">
      <c r="A59" s="34" t="s">
        <v>216</v>
      </c>
      <c r="B59" s="236" t="s">
        <v>234</v>
      </c>
      <c r="C59" s="200" t="s">
        <v>234</v>
      </c>
      <c r="D59" s="200" t="s">
        <v>234</v>
      </c>
      <c r="E59" s="200" t="s">
        <v>234</v>
      </c>
      <c r="F59" s="262" t="s">
        <v>234</v>
      </c>
      <c r="G59" s="37" t="s">
        <v>234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s="33" customFormat="1" ht="15" customHeight="1" x14ac:dyDescent="0.25">
      <c r="A60" s="34" t="s">
        <v>217</v>
      </c>
      <c r="B60" s="236" t="s">
        <v>234</v>
      </c>
      <c r="C60" s="200" t="s">
        <v>234</v>
      </c>
      <c r="D60" s="200" t="s">
        <v>234</v>
      </c>
      <c r="E60" s="200" t="s">
        <v>234</v>
      </c>
      <c r="F60" s="262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34" t="s">
        <v>218</v>
      </c>
      <c r="B61" s="236">
        <v>1764</v>
      </c>
      <c r="C61" s="200">
        <v>1827</v>
      </c>
      <c r="D61" s="200">
        <v>2248</v>
      </c>
      <c r="E61" s="200">
        <v>1930</v>
      </c>
      <c r="F61" s="262">
        <v>1993</v>
      </c>
      <c r="G61" s="37">
        <v>1860.5791201386035</v>
      </c>
      <c r="H61" s="37">
        <v>1909.1989253030429</v>
      </c>
      <c r="I61" s="37">
        <v>2326.5721920142869</v>
      </c>
      <c r="J61" s="37">
        <v>1977.5588582558339</v>
      </c>
      <c r="K61" s="37">
        <v>2031.2249359644393</v>
      </c>
    </row>
    <row r="62" spans="1:11" s="33" customFormat="1" ht="15" customHeight="1" x14ac:dyDescent="0.25">
      <c r="A62" s="34" t="s">
        <v>219</v>
      </c>
      <c r="B62" s="236" t="s">
        <v>234</v>
      </c>
      <c r="C62" s="200" t="s">
        <v>234</v>
      </c>
      <c r="D62" s="200" t="s">
        <v>234</v>
      </c>
      <c r="E62" s="200" t="s">
        <v>234</v>
      </c>
      <c r="F62" s="262" t="s">
        <v>234</v>
      </c>
      <c r="G62" s="37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s="33" customFormat="1" ht="15" customHeight="1" x14ac:dyDescent="0.25">
      <c r="A63" s="34" t="s">
        <v>220</v>
      </c>
      <c r="B63" s="236">
        <v>1868</v>
      </c>
      <c r="C63" s="200">
        <v>2032</v>
      </c>
      <c r="D63" s="200">
        <v>2196</v>
      </c>
      <c r="E63" s="200">
        <v>1998</v>
      </c>
      <c r="F63" s="262">
        <v>1940</v>
      </c>
      <c r="G63" s="37">
        <v>1167.7992502780191</v>
      </c>
      <c r="H63" s="37">
        <v>1276.0824210876467</v>
      </c>
      <c r="I63" s="37">
        <v>1387.3438675625653</v>
      </c>
      <c r="J63" s="37">
        <v>1266.1730307779515</v>
      </c>
      <c r="K63" s="37">
        <v>1238.4661613573489</v>
      </c>
    </row>
    <row r="64" spans="1:11" s="33" customFormat="1" ht="15" customHeight="1" x14ac:dyDescent="0.25">
      <c r="A64" s="34" t="s">
        <v>221</v>
      </c>
      <c r="B64" s="236">
        <v>690</v>
      </c>
      <c r="C64" s="200">
        <v>698</v>
      </c>
      <c r="D64" s="200">
        <v>734</v>
      </c>
      <c r="E64" s="200">
        <v>557</v>
      </c>
      <c r="F64" s="262">
        <v>556</v>
      </c>
      <c r="G64" s="37">
        <v>1324.1700833638847</v>
      </c>
      <c r="H64" s="37">
        <v>1329.9505259057785</v>
      </c>
      <c r="I64" s="37">
        <v>1398.9254270847591</v>
      </c>
      <c r="J64" s="37">
        <v>1057.7137832095009</v>
      </c>
      <c r="K64" s="37">
        <v>1052.6785281662094</v>
      </c>
    </row>
    <row r="65" spans="1:11" s="33" customFormat="1" ht="15" customHeight="1" x14ac:dyDescent="0.25">
      <c r="A65" s="34" t="s">
        <v>222</v>
      </c>
      <c r="B65" s="236" t="s">
        <v>234</v>
      </c>
      <c r="C65" s="200">
        <v>205</v>
      </c>
      <c r="D65" s="200">
        <v>249</v>
      </c>
      <c r="E65" s="200">
        <v>176</v>
      </c>
      <c r="F65" s="262">
        <v>201</v>
      </c>
      <c r="G65" s="37" t="s">
        <v>234</v>
      </c>
      <c r="H65" s="37">
        <v>1303.1685826105638</v>
      </c>
      <c r="I65" s="37">
        <v>1557.8078377722054</v>
      </c>
      <c r="J65" s="37">
        <v>1078.8010458893787</v>
      </c>
      <c r="K65" s="37">
        <v>1219.6145306377439</v>
      </c>
    </row>
    <row r="66" spans="1:11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1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.75" x14ac:dyDescent="0.25">
      <c r="A72" s="84" t="s">
        <v>145</v>
      </c>
    </row>
  </sheetData>
  <sheetProtection algorithmName="SHA-512" hashValue="iMtMQ5U431AlEgyq3y2zYfxkXSltTAWpkFHAt4rX4ocDqx86m4MFrZUjFYxGvu2mVMNBtWa9v4i/eo2oaV+tVQ==" saltValue="pPjxjVNXpDCIE8BszFsUxg==" spinCount="100000" sheet="1" objects="1" scenarios="1"/>
  <hyperlinks>
    <hyperlink ref="A72" location="'Table of Contents'!A1" display="Click here to return to the Table of Contents" xr:uid="{08193625-8657-42C2-9915-F078F821B6ED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2E43-6C38-4966-A9EB-34C5CB865FA3}">
  <sheetPr codeName="Sheet13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3.25" customHeight="1" x14ac:dyDescent="0.25">
      <c r="A1" s="367" t="s">
        <v>379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s="70" customFormat="1" ht="21" customHeight="1" x14ac:dyDescent="0.25">
      <c r="A2" s="36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P2" s="21"/>
    </row>
    <row r="3" spans="1:16" ht="38.1" customHeight="1" thickBot="1" x14ac:dyDescent="0.35">
      <c r="A3" s="48" t="s">
        <v>227</v>
      </c>
      <c r="B3" s="234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31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6" ht="18" customHeight="1" x14ac:dyDescent="0.2">
      <c r="A4" s="28" t="s">
        <v>160</v>
      </c>
      <c r="B4" s="235">
        <v>75261</v>
      </c>
      <c r="C4" s="260">
        <v>80276</v>
      </c>
      <c r="D4" s="260">
        <v>83801</v>
      </c>
      <c r="E4" s="260">
        <v>62069</v>
      </c>
      <c r="F4" s="261">
        <v>67715</v>
      </c>
      <c r="G4" s="232">
        <v>907.15121691419017</v>
      </c>
      <c r="H4" s="253">
        <v>966.75525440810691</v>
      </c>
      <c r="I4" s="253">
        <v>1010.8972978464253</v>
      </c>
      <c r="J4" s="253">
        <v>751.26887120178753</v>
      </c>
      <c r="K4" s="253">
        <v>824.64384705776376</v>
      </c>
    </row>
    <row r="5" spans="1:16" ht="15" customHeight="1" x14ac:dyDescent="0.2">
      <c r="A5" s="34" t="s">
        <v>162</v>
      </c>
      <c r="B5" s="236">
        <v>3508</v>
      </c>
      <c r="C5" s="200">
        <v>3679</v>
      </c>
      <c r="D5" s="200">
        <v>3765</v>
      </c>
      <c r="E5" s="200">
        <v>2775</v>
      </c>
      <c r="F5" s="262">
        <v>2861</v>
      </c>
      <c r="G5" s="233">
        <v>998.55813225276427</v>
      </c>
      <c r="H5" s="201">
        <v>1044.0849295776598</v>
      </c>
      <c r="I5" s="201">
        <v>1066.2521708425534</v>
      </c>
      <c r="J5" s="201">
        <v>787.70247051404931</v>
      </c>
      <c r="K5" s="201">
        <v>817.70626143998038</v>
      </c>
    </row>
    <row r="6" spans="1:16" ht="16.5" customHeight="1" x14ac:dyDescent="0.25">
      <c r="A6" s="33" t="s">
        <v>375</v>
      </c>
      <c r="B6" s="236">
        <v>448</v>
      </c>
      <c r="C6" s="200">
        <v>358</v>
      </c>
      <c r="D6" s="200">
        <v>428</v>
      </c>
      <c r="E6" s="200">
        <v>241</v>
      </c>
      <c r="F6" s="262">
        <v>253</v>
      </c>
      <c r="G6" s="233">
        <v>1314.5100926491059</v>
      </c>
      <c r="H6" s="201">
        <v>1044.1719903949584</v>
      </c>
      <c r="I6" s="201">
        <v>1241.9014111158028</v>
      </c>
      <c r="J6" s="201">
        <v>699.23323561702387</v>
      </c>
      <c r="K6" s="201">
        <v>744.75703475407897</v>
      </c>
    </row>
    <row r="7" spans="1:16" ht="15" customHeight="1" x14ac:dyDescent="0.2">
      <c r="A7" s="34" t="s">
        <v>164</v>
      </c>
      <c r="B7" s="236" t="s">
        <v>234</v>
      </c>
      <c r="C7" s="200" t="s">
        <v>234</v>
      </c>
      <c r="D7" s="200" t="s">
        <v>234</v>
      </c>
      <c r="E7" s="200" t="s">
        <v>234</v>
      </c>
      <c r="F7" s="262" t="s">
        <v>234</v>
      </c>
      <c r="G7" s="233" t="s">
        <v>234</v>
      </c>
      <c r="H7" s="201" t="s">
        <v>234</v>
      </c>
      <c r="I7" s="201" t="s">
        <v>234</v>
      </c>
      <c r="J7" s="201" t="s">
        <v>234</v>
      </c>
      <c r="K7" s="201" t="s">
        <v>234</v>
      </c>
    </row>
    <row r="8" spans="1:16" ht="15" customHeight="1" x14ac:dyDescent="0.2">
      <c r="A8" s="34" t="s">
        <v>165</v>
      </c>
      <c r="B8" s="236" t="s">
        <v>234</v>
      </c>
      <c r="C8" s="200" t="s">
        <v>234</v>
      </c>
      <c r="D8" s="200" t="s">
        <v>234</v>
      </c>
      <c r="E8" s="200" t="s">
        <v>234</v>
      </c>
      <c r="F8" s="262" t="s">
        <v>234</v>
      </c>
      <c r="G8" s="233" t="s">
        <v>234</v>
      </c>
      <c r="H8" s="201" t="s">
        <v>234</v>
      </c>
      <c r="I8" s="201" t="s">
        <v>234</v>
      </c>
      <c r="J8" s="201" t="s">
        <v>234</v>
      </c>
      <c r="K8" s="201" t="s">
        <v>234</v>
      </c>
    </row>
    <row r="9" spans="1:16" ht="15" customHeight="1" x14ac:dyDescent="0.2">
      <c r="A9" s="34" t="s">
        <v>166</v>
      </c>
      <c r="B9" s="236">
        <v>363</v>
      </c>
      <c r="C9" s="200">
        <v>401</v>
      </c>
      <c r="D9" s="200">
        <v>438</v>
      </c>
      <c r="E9" s="200">
        <v>354</v>
      </c>
      <c r="F9" s="262">
        <v>314</v>
      </c>
      <c r="G9" s="233">
        <v>692.50239627803103</v>
      </c>
      <c r="H9" s="201">
        <v>754.60678039343384</v>
      </c>
      <c r="I9" s="201">
        <v>847.59400219678184</v>
      </c>
      <c r="J9" s="201">
        <v>729.90324027703377</v>
      </c>
      <c r="K9" s="201">
        <v>675.65361423921729</v>
      </c>
    </row>
    <row r="10" spans="1:16" ht="15" customHeight="1" x14ac:dyDescent="0.2">
      <c r="A10" s="34" t="s">
        <v>167</v>
      </c>
      <c r="B10" s="236" t="s">
        <v>234</v>
      </c>
      <c r="C10" s="200" t="s">
        <v>234</v>
      </c>
      <c r="D10" s="200" t="s">
        <v>234</v>
      </c>
      <c r="E10" s="200" t="s">
        <v>234</v>
      </c>
      <c r="F10" s="262" t="s">
        <v>234</v>
      </c>
      <c r="G10" s="233" t="s">
        <v>234</v>
      </c>
      <c r="H10" s="201" t="s">
        <v>234</v>
      </c>
      <c r="I10" s="201" t="s">
        <v>234</v>
      </c>
      <c r="J10" s="201" t="s">
        <v>234</v>
      </c>
      <c r="K10" s="201" t="s">
        <v>234</v>
      </c>
    </row>
    <row r="11" spans="1:16" ht="15" customHeight="1" x14ac:dyDescent="0.2">
      <c r="A11" s="34" t="s">
        <v>168</v>
      </c>
      <c r="B11" s="236" t="s">
        <v>234</v>
      </c>
      <c r="C11" s="200" t="s">
        <v>234</v>
      </c>
      <c r="D11" s="200" t="s">
        <v>234</v>
      </c>
      <c r="E11" s="200" t="s">
        <v>234</v>
      </c>
      <c r="F11" s="262" t="s">
        <v>234</v>
      </c>
      <c r="G11" s="233" t="s">
        <v>234</v>
      </c>
      <c r="H11" s="201" t="s">
        <v>234</v>
      </c>
      <c r="I11" s="201" t="s">
        <v>234</v>
      </c>
      <c r="J11" s="201" t="s">
        <v>234</v>
      </c>
      <c r="K11" s="201" t="s">
        <v>234</v>
      </c>
    </row>
    <row r="12" spans="1:16" ht="15" customHeight="1" x14ac:dyDescent="0.2">
      <c r="A12" s="38" t="s">
        <v>169</v>
      </c>
      <c r="B12" s="236">
        <v>1728</v>
      </c>
      <c r="C12" s="200">
        <v>1978</v>
      </c>
      <c r="D12" s="200">
        <v>2020</v>
      </c>
      <c r="E12" s="200">
        <v>1463</v>
      </c>
      <c r="F12" s="262">
        <v>1542</v>
      </c>
      <c r="G12" s="233">
        <v>789.26183406398968</v>
      </c>
      <c r="H12" s="201">
        <v>895.234293626914</v>
      </c>
      <c r="I12" s="201">
        <v>910.89308762308542</v>
      </c>
      <c r="J12" s="201">
        <v>657.36575056072013</v>
      </c>
      <c r="K12" s="201">
        <v>694.71313967035383</v>
      </c>
    </row>
    <row r="13" spans="1:16" ht="15" customHeight="1" x14ac:dyDescent="0.2">
      <c r="A13" s="34" t="s">
        <v>170</v>
      </c>
      <c r="B13" s="236" t="s">
        <v>234</v>
      </c>
      <c r="C13" s="200" t="s">
        <v>234</v>
      </c>
      <c r="D13" s="200" t="s">
        <v>234</v>
      </c>
      <c r="E13" s="200" t="s">
        <v>234</v>
      </c>
      <c r="F13" s="262" t="s">
        <v>234</v>
      </c>
      <c r="G13" s="233" t="s">
        <v>234</v>
      </c>
      <c r="H13" s="201" t="s">
        <v>234</v>
      </c>
      <c r="I13" s="201" t="s">
        <v>234</v>
      </c>
      <c r="J13" s="201" t="s">
        <v>234</v>
      </c>
      <c r="K13" s="201" t="s">
        <v>234</v>
      </c>
    </row>
    <row r="14" spans="1:16" ht="15" customHeight="1" x14ac:dyDescent="0.2">
      <c r="A14" s="34" t="s">
        <v>171</v>
      </c>
      <c r="B14" s="236">
        <v>125</v>
      </c>
      <c r="C14" s="200">
        <v>139</v>
      </c>
      <c r="D14" s="200">
        <v>155</v>
      </c>
      <c r="E14" s="200">
        <v>114</v>
      </c>
      <c r="F14" s="262">
        <v>112</v>
      </c>
      <c r="G14" s="233">
        <v>377.34801373831499</v>
      </c>
      <c r="H14" s="201">
        <v>409.55957269123394</v>
      </c>
      <c r="I14" s="201">
        <v>449.34833514402862</v>
      </c>
      <c r="J14" s="201">
        <v>321.44681028034483</v>
      </c>
      <c r="K14" s="201">
        <v>310.54761478424984</v>
      </c>
    </row>
    <row r="15" spans="1:16" ht="15" customHeight="1" x14ac:dyDescent="0.2">
      <c r="A15" s="34" t="s">
        <v>172</v>
      </c>
      <c r="B15" s="236">
        <v>1964</v>
      </c>
      <c r="C15" s="200">
        <v>2000</v>
      </c>
      <c r="D15" s="200">
        <v>2038</v>
      </c>
      <c r="E15" s="200">
        <v>1530</v>
      </c>
      <c r="F15" s="262">
        <v>1752</v>
      </c>
      <c r="G15" s="233">
        <v>904.66606893997755</v>
      </c>
      <c r="H15" s="201">
        <v>912.78342752018625</v>
      </c>
      <c r="I15" s="201">
        <v>922.73065724333935</v>
      </c>
      <c r="J15" s="201">
        <v>688.15152846118986</v>
      </c>
      <c r="K15" s="201">
        <v>783.93025517078763</v>
      </c>
    </row>
    <row r="16" spans="1:16" ht="15" customHeight="1" x14ac:dyDescent="0.2">
      <c r="A16" s="34" t="s">
        <v>173</v>
      </c>
      <c r="B16" s="236" t="s">
        <v>234</v>
      </c>
      <c r="C16" s="200" t="s">
        <v>234</v>
      </c>
      <c r="D16" s="200" t="s">
        <v>234</v>
      </c>
      <c r="E16" s="200" t="s">
        <v>234</v>
      </c>
      <c r="F16" s="262" t="s">
        <v>234</v>
      </c>
      <c r="G16" s="233" t="s">
        <v>234</v>
      </c>
      <c r="H16" s="201" t="s">
        <v>234</v>
      </c>
      <c r="I16" s="201" t="s">
        <v>234</v>
      </c>
      <c r="J16" s="201" t="s">
        <v>234</v>
      </c>
      <c r="K16" s="201" t="s">
        <v>234</v>
      </c>
    </row>
    <row r="17" spans="1:11" ht="15" customHeight="1" x14ac:dyDescent="0.2">
      <c r="A17" s="38" t="s">
        <v>174</v>
      </c>
      <c r="B17" s="236">
        <v>229</v>
      </c>
      <c r="C17" s="200">
        <v>254</v>
      </c>
      <c r="D17" s="200">
        <v>253</v>
      </c>
      <c r="E17" s="200">
        <v>172</v>
      </c>
      <c r="F17" s="262">
        <v>147</v>
      </c>
      <c r="G17" s="233">
        <v>780.08001850843596</v>
      </c>
      <c r="H17" s="201">
        <v>868.53166844592806</v>
      </c>
      <c r="I17" s="201">
        <v>874.4387710180074</v>
      </c>
      <c r="J17" s="201">
        <v>600.38828365310212</v>
      </c>
      <c r="K17" s="201">
        <v>517.94276356973864</v>
      </c>
    </row>
    <row r="18" spans="1:11" ht="15" customHeight="1" x14ac:dyDescent="0.2">
      <c r="A18" s="34" t="s">
        <v>175</v>
      </c>
      <c r="B18" s="236">
        <v>170</v>
      </c>
      <c r="C18" s="200">
        <v>188</v>
      </c>
      <c r="D18" s="200">
        <v>198</v>
      </c>
      <c r="E18" s="200">
        <v>145</v>
      </c>
      <c r="F18" s="262">
        <v>185</v>
      </c>
      <c r="G18" s="233">
        <v>418.1648105298612</v>
      </c>
      <c r="H18" s="201">
        <v>465.11541583506386</v>
      </c>
      <c r="I18" s="201">
        <v>487.53221379524865</v>
      </c>
      <c r="J18" s="201">
        <v>361.57577126713647</v>
      </c>
      <c r="K18" s="201">
        <v>465.42440269741007</v>
      </c>
    </row>
    <row r="19" spans="1:11" ht="15" customHeight="1" x14ac:dyDescent="0.2">
      <c r="A19" s="34" t="s">
        <v>176</v>
      </c>
      <c r="B19" s="236" t="s">
        <v>234</v>
      </c>
      <c r="C19" s="200" t="s">
        <v>234</v>
      </c>
      <c r="D19" s="200" t="s">
        <v>234</v>
      </c>
      <c r="E19" s="200" t="s">
        <v>234</v>
      </c>
      <c r="F19" s="262" t="s">
        <v>234</v>
      </c>
      <c r="G19" s="233" t="s">
        <v>234</v>
      </c>
      <c r="H19" s="201" t="s">
        <v>234</v>
      </c>
      <c r="I19" s="201" t="s">
        <v>234</v>
      </c>
      <c r="J19" s="201" t="s">
        <v>234</v>
      </c>
      <c r="K19" s="201" t="s">
        <v>234</v>
      </c>
    </row>
    <row r="20" spans="1:11" ht="15" customHeight="1" x14ac:dyDescent="0.2">
      <c r="A20" s="34" t="s">
        <v>177</v>
      </c>
      <c r="B20" s="236">
        <v>2648</v>
      </c>
      <c r="C20" s="200">
        <v>2544</v>
      </c>
      <c r="D20" s="200">
        <v>2527</v>
      </c>
      <c r="E20" s="200">
        <v>1593</v>
      </c>
      <c r="F20" s="262">
        <v>2053</v>
      </c>
      <c r="G20" s="233">
        <v>1276.8669274867857</v>
      </c>
      <c r="H20" s="201">
        <v>1217.2034042726712</v>
      </c>
      <c r="I20" s="201">
        <v>1195.013219412524</v>
      </c>
      <c r="J20" s="201">
        <v>747.70669328600707</v>
      </c>
      <c r="K20" s="201">
        <v>957.48751855498369</v>
      </c>
    </row>
    <row r="21" spans="1:11" ht="15" customHeight="1" x14ac:dyDescent="0.2">
      <c r="A21" s="34" t="s">
        <v>178</v>
      </c>
      <c r="B21" s="236">
        <v>308</v>
      </c>
      <c r="C21" s="200">
        <v>338</v>
      </c>
      <c r="D21" s="200">
        <v>424</v>
      </c>
      <c r="E21" s="200">
        <v>362</v>
      </c>
      <c r="F21" s="262">
        <v>362</v>
      </c>
      <c r="G21" s="233">
        <v>792.27930305632822</v>
      </c>
      <c r="H21" s="201">
        <v>845.97482156356705</v>
      </c>
      <c r="I21" s="201">
        <v>1052.5335553834364</v>
      </c>
      <c r="J21" s="201">
        <v>886.79090956052949</v>
      </c>
      <c r="K21" s="201">
        <v>879.29055347306121</v>
      </c>
    </row>
    <row r="22" spans="1:11" ht="15" customHeight="1" x14ac:dyDescent="0.2">
      <c r="A22" s="34" t="s">
        <v>179</v>
      </c>
      <c r="B22" s="236" t="s">
        <v>234</v>
      </c>
      <c r="C22" s="200" t="s">
        <v>234</v>
      </c>
      <c r="D22" s="200" t="s">
        <v>234</v>
      </c>
      <c r="E22" s="200" t="s">
        <v>234</v>
      </c>
      <c r="F22" s="262" t="s">
        <v>234</v>
      </c>
      <c r="G22" s="233" t="s">
        <v>234</v>
      </c>
      <c r="H22" s="201" t="s">
        <v>234</v>
      </c>
      <c r="I22" s="201" t="s">
        <v>234</v>
      </c>
      <c r="J22" s="201" t="s">
        <v>234</v>
      </c>
      <c r="K22" s="201" t="s">
        <v>234</v>
      </c>
    </row>
    <row r="23" spans="1:11" ht="15" customHeight="1" x14ac:dyDescent="0.2">
      <c r="A23" s="34" t="s">
        <v>180</v>
      </c>
      <c r="B23" s="236" t="s">
        <v>234</v>
      </c>
      <c r="C23" s="200" t="s">
        <v>234</v>
      </c>
      <c r="D23" s="200" t="s">
        <v>234</v>
      </c>
      <c r="E23" s="200" t="s">
        <v>234</v>
      </c>
      <c r="F23" s="262" t="s">
        <v>234</v>
      </c>
      <c r="G23" s="233" t="s">
        <v>234</v>
      </c>
      <c r="H23" s="201" t="s">
        <v>234</v>
      </c>
      <c r="I23" s="201" t="s">
        <v>234</v>
      </c>
      <c r="J23" s="201" t="s">
        <v>234</v>
      </c>
      <c r="K23" s="201" t="s">
        <v>234</v>
      </c>
    </row>
    <row r="24" spans="1:11" ht="15" customHeight="1" x14ac:dyDescent="0.2">
      <c r="A24" s="34" t="s">
        <v>181</v>
      </c>
      <c r="B24" s="236">
        <v>23890</v>
      </c>
      <c r="C24" s="200">
        <v>25465</v>
      </c>
      <c r="D24" s="200">
        <v>26367</v>
      </c>
      <c r="E24" s="200">
        <v>20146</v>
      </c>
      <c r="F24" s="262">
        <v>22316</v>
      </c>
      <c r="G24" s="233">
        <v>1105.7666834406373</v>
      </c>
      <c r="H24" s="201">
        <v>1188.2140833134467</v>
      </c>
      <c r="I24" s="201">
        <v>1243.2544864055208</v>
      </c>
      <c r="J24" s="201">
        <v>962.1956734734016</v>
      </c>
      <c r="K24" s="201">
        <v>1079.1380688282211</v>
      </c>
    </row>
    <row r="25" spans="1:11" ht="16.5" customHeight="1" x14ac:dyDescent="0.25">
      <c r="A25" s="33" t="s">
        <v>376</v>
      </c>
      <c r="B25" s="236">
        <v>1478</v>
      </c>
      <c r="C25" s="200">
        <v>1405</v>
      </c>
      <c r="D25" s="200">
        <v>1356</v>
      </c>
      <c r="E25" s="200">
        <v>919</v>
      </c>
      <c r="F25" s="262">
        <v>1121</v>
      </c>
      <c r="G25" s="233">
        <v>1365.5103550720296</v>
      </c>
      <c r="H25" s="201">
        <v>1302.0695415983737</v>
      </c>
      <c r="I25" s="201">
        <v>1261.3010074068454</v>
      </c>
      <c r="J25" s="201">
        <v>858.36396826218015</v>
      </c>
      <c r="K25" s="201">
        <v>1060.5214042510893</v>
      </c>
    </row>
    <row r="26" spans="1:11" ht="16.5" customHeight="1" x14ac:dyDescent="0.25">
      <c r="A26" s="33" t="s">
        <v>377</v>
      </c>
      <c r="B26" s="236">
        <v>231</v>
      </c>
      <c r="C26" s="200">
        <v>239</v>
      </c>
      <c r="D26" s="200">
        <v>234</v>
      </c>
      <c r="E26" s="200">
        <v>133</v>
      </c>
      <c r="F26" s="262">
        <v>192</v>
      </c>
      <c r="G26" s="233">
        <v>701.65814947914748</v>
      </c>
      <c r="H26" s="201">
        <v>724.4962639826548</v>
      </c>
      <c r="I26" s="201">
        <v>706.84165523021443</v>
      </c>
      <c r="J26" s="201">
        <v>403.15282418379491</v>
      </c>
      <c r="K26" s="201">
        <v>599.04704284153115</v>
      </c>
    </row>
    <row r="27" spans="1:11" ht="15" customHeight="1" x14ac:dyDescent="0.2">
      <c r="A27" s="34" t="s">
        <v>184</v>
      </c>
      <c r="B27" s="236">
        <v>187</v>
      </c>
      <c r="C27" s="200">
        <v>195</v>
      </c>
      <c r="D27" s="200">
        <v>214</v>
      </c>
      <c r="E27" s="200">
        <v>172</v>
      </c>
      <c r="F27" s="262">
        <v>208</v>
      </c>
      <c r="G27" s="233">
        <v>595.81116386487963</v>
      </c>
      <c r="H27" s="201">
        <v>614.86393106635467</v>
      </c>
      <c r="I27" s="201">
        <v>672.50695975107783</v>
      </c>
      <c r="J27" s="201">
        <v>534.24368849310179</v>
      </c>
      <c r="K27" s="201">
        <v>640.70420742052045</v>
      </c>
    </row>
    <row r="28" spans="1:11" ht="15" customHeight="1" x14ac:dyDescent="0.2">
      <c r="A28" s="34" t="s">
        <v>185</v>
      </c>
      <c r="B28" s="236">
        <v>364</v>
      </c>
      <c r="C28" s="200">
        <v>309</v>
      </c>
      <c r="D28" s="200">
        <v>365</v>
      </c>
      <c r="E28" s="200">
        <v>189</v>
      </c>
      <c r="F28" s="262">
        <v>182</v>
      </c>
      <c r="G28" s="233">
        <v>853.33583990927616</v>
      </c>
      <c r="H28" s="201">
        <v>722.39263487988228</v>
      </c>
      <c r="I28" s="201">
        <v>855.9774335263188</v>
      </c>
      <c r="J28" s="201">
        <v>443.34846814279621</v>
      </c>
      <c r="K28" s="201">
        <v>426.86386176930944</v>
      </c>
    </row>
    <row r="29" spans="1:11" ht="15" customHeight="1" x14ac:dyDescent="0.2">
      <c r="A29" s="34" t="s">
        <v>186</v>
      </c>
      <c r="B29" s="236" t="s">
        <v>234</v>
      </c>
      <c r="C29" s="200" t="s">
        <v>234</v>
      </c>
      <c r="D29" s="200" t="s">
        <v>234</v>
      </c>
      <c r="E29" s="200" t="s">
        <v>234</v>
      </c>
      <c r="F29" s="262" t="s">
        <v>234</v>
      </c>
      <c r="G29" s="233" t="s">
        <v>234</v>
      </c>
      <c r="H29" s="201" t="s">
        <v>234</v>
      </c>
      <c r="I29" s="201" t="s">
        <v>234</v>
      </c>
      <c r="J29" s="201" t="s">
        <v>234</v>
      </c>
      <c r="K29" s="201" t="s">
        <v>234</v>
      </c>
    </row>
    <row r="30" spans="1:11" ht="15" customHeight="1" x14ac:dyDescent="0.2">
      <c r="A30" s="34" t="s">
        <v>187</v>
      </c>
      <c r="B30" s="236" t="s">
        <v>234</v>
      </c>
      <c r="C30" s="200">
        <v>109</v>
      </c>
      <c r="D30" s="200">
        <v>107</v>
      </c>
      <c r="E30" s="200" t="s">
        <v>234</v>
      </c>
      <c r="F30" s="262" t="s">
        <v>234</v>
      </c>
      <c r="G30" s="233" t="s">
        <v>234</v>
      </c>
      <c r="H30" s="201">
        <v>643.83858330909493</v>
      </c>
      <c r="I30" s="201">
        <v>631.28377027988211</v>
      </c>
      <c r="J30" s="201" t="s">
        <v>234</v>
      </c>
      <c r="K30" s="201" t="s">
        <v>234</v>
      </c>
    </row>
    <row r="31" spans="1:11" ht="15" customHeight="1" x14ac:dyDescent="0.2">
      <c r="A31" s="34" t="s">
        <v>188</v>
      </c>
      <c r="B31" s="236">
        <v>298</v>
      </c>
      <c r="C31" s="200">
        <v>474</v>
      </c>
      <c r="D31" s="200">
        <v>465</v>
      </c>
      <c r="E31" s="200">
        <v>376</v>
      </c>
      <c r="F31" s="262">
        <v>310</v>
      </c>
      <c r="G31" s="233">
        <v>479.33444903199666</v>
      </c>
      <c r="H31" s="201">
        <v>753.04932310159154</v>
      </c>
      <c r="I31" s="201">
        <v>727.53206995400376</v>
      </c>
      <c r="J31" s="201">
        <v>582.08092952549202</v>
      </c>
      <c r="K31" s="201">
        <v>473.74259577711109</v>
      </c>
    </row>
    <row r="32" spans="1:11" ht="15" customHeight="1" x14ac:dyDescent="0.2">
      <c r="A32" s="34" t="s">
        <v>189</v>
      </c>
      <c r="B32" s="236" t="s">
        <v>234</v>
      </c>
      <c r="C32" s="200" t="s">
        <v>234</v>
      </c>
      <c r="D32" s="200" t="s">
        <v>234</v>
      </c>
      <c r="E32" s="200" t="s">
        <v>234</v>
      </c>
      <c r="F32" s="262" t="s">
        <v>234</v>
      </c>
      <c r="G32" s="233" t="s">
        <v>234</v>
      </c>
      <c r="H32" s="201" t="s">
        <v>234</v>
      </c>
      <c r="I32" s="201" t="s">
        <v>234</v>
      </c>
      <c r="J32" s="201" t="s">
        <v>234</v>
      </c>
      <c r="K32" s="201" t="s">
        <v>234</v>
      </c>
    </row>
    <row r="33" spans="1:11" ht="15" customHeight="1" x14ac:dyDescent="0.2">
      <c r="A33" s="34" t="s">
        <v>190</v>
      </c>
      <c r="B33" s="236" t="s">
        <v>234</v>
      </c>
      <c r="C33" s="200" t="s">
        <v>234</v>
      </c>
      <c r="D33" s="200" t="s">
        <v>234</v>
      </c>
      <c r="E33" s="200" t="s">
        <v>234</v>
      </c>
      <c r="F33" s="262" t="s">
        <v>234</v>
      </c>
      <c r="G33" s="233" t="s">
        <v>234</v>
      </c>
      <c r="H33" s="201" t="s">
        <v>234</v>
      </c>
      <c r="I33" s="201" t="s">
        <v>234</v>
      </c>
      <c r="J33" s="201" t="s">
        <v>234</v>
      </c>
      <c r="K33" s="201" t="s">
        <v>234</v>
      </c>
    </row>
    <row r="34" spans="1:11" ht="15" customHeight="1" x14ac:dyDescent="0.2">
      <c r="A34" s="34" t="s">
        <v>191</v>
      </c>
      <c r="B34" s="236">
        <v>633</v>
      </c>
      <c r="C34" s="200">
        <v>641</v>
      </c>
      <c r="D34" s="200">
        <v>719</v>
      </c>
      <c r="E34" s="200">
        <v>556</v>
      </c>
      <c r="F34" s="262">
        <v>591</v>
      </c>
      <c r="G34" s="233">
        <v>646.84645586836007</v>
      </c>
      <c r="H34" s="201">
        <v>654.09085207826399</v>
      </c>
      <c r="I34" s="201">
        <v>732.37923552534255</v>
      </c>
      <c r="J34" s="201">
        <v>569.71471368049231</v>
      </c>
      <c r="K34" s="201">
        <v>606.47144316611082</v>
      </c>
    </row>
    <row r="35" spans="1:11" ht="15" customHeight="1" x14ac:dyDescent="0.2">
      <c r="A35" s="34" t="s">
        <v>192</v>
      </c>
      <c r="B35" s="236">
        <v>157</v>
      </c>
      <c r="C35" s="200">
        <v>180</v>
      </c>
      <c r="D35" s="200">
        <v>154</v>
      </c>
      <c r="E35" s="200">
        <v>129</v>
      </c>
      <c r="F35" s="262">
        <v>150</v>
      </c>
      <c r="G35" s="233">
        <v>564.66993391244</v>
      </c>
      <c r="H35" s="201">
        <v>649.87507060808889</v>
      </c>
      <c r="I35" s="201">
        <v>556.10011901323367</v>
      </c>
      <c r="J35" s="201">
        <v>465.58029293593404</v>
      </c>
      <c r="K35" s="201">
        <v>541.55705317485683</v>
      </c>
    </row>
    <row r="36" spans="1:11" ht="15" customHeight="1" x14ac:dyDescent="0.2">
      <c r="A36" s="34" t="s">
        <v>193</v>
      </c>
      <c r="B36" s="236">
        <v>66</v>
      </c>
      <c r="C36" s="200">
        <v>56</v>
      </c>
      <c r="D36" s="200">
        <v>68</v>
      </c>
      <c r="E36" s="200">
        <v>68</v>
      </c>
      <c r="F36" s="262">
        <v>44</v>
      </c>
      <c r="G36" s="233">
        <v>391.59095794683674</v>
      </c>
      <c r="H36" s="201">
        <v>328.64972007095946</v>
      </c>
      <c r="I36" s="201">
        <v>395.23031258399317</v>
      </c>
      <c r="J36" s="201">
        <v>393.28212870039999</v>
      </c>
      <c r="K36" s="201">
        <v>253.96964574703892</v>
      </c>
    </row>
    <row r="37" spans="1:11" ht="15" customHeight="1" x14ac:dyDescent="0.2">
      <c r="A37" s="34" t="s">
        <v>194</v>
      </c>
      <c r="B37" s="236">
        <v>4636</v>
      </c>
      <c r="C37" s="200">
        <v>4768</v>
      </c>
      <c r="D37" s="200">
        <v>4907</v>
      </c>
      <c r="E37" s="200">
        <v>3630</v>
      </c>
      <c r="F37" s="262">
        <v>4021</v>
      </c>
      <c r="G37" s="233">
        <v>713.71776935391995</v>
      </c>
      <c r="H37" s="201">
        <v>737.34219328667677</v>
      </c>
      <c r="I37" s="201">
        <v>763.9342986172544</v>
      </c>
      <c r="J37" s="201">
        <v>569.96318650355352</v>
      </c>
      <c r="K37" s="201">
        <v>638.47365544465003</v>
      </c>
    </row>
    <row r="38" spans="1:11" ht="15" customHeight="1" x14ac:dyDescent="0.2">
      <c r="A38" s="34" t="s">
        <v>195</v>
      </c>
      <c r="B38" s="236">
        <v>319</v>
      </c>
      <c r="C38" s="200">
        <v>343</v>
      </c>
      <c r="D38" s="200">
        <v>348</v>
      </c>
      <c r="E38" s="200">
        <v>292</v>
      </c>
      <c r="F38" s="262">
        <v>266</v>
      </c>
      <c r="G38" s="233">
        <v>430.87538860053792</v>
      </c>
      <c r="H38" s="201">
        <v>451.73891113309634</v>
      </c>
      <c r="I38" s="201">
        <v>448.20055584043951</v>
      </c>
      <c r="J38" s="201">
        <v>370.27060190265553</v>
      </c>
      <c r="K38" s="201">
        <v>331.91094549253972</v>
      </c>
    </row>
    <row r="39" spans="1:11" ht="15" customHeight="1" x14ac:dyDescent="0.2">
      <c r="A39" s="34" t="s">
        <v>196</v>
      </c>
      <c r="B39" s="236" t="s">
        <v>234</v>
      </c>
      <c r="C39" s="200" t="s">
        <v>234</v>
      </c>
      <c r="D39" s="200" t="s">
        <v>234</v>
      </c>
      <c r="E39" s="200" t="s">
        <v>234</v>
      </c>
      <c r="F39" s="262" t="s">
        <v>234</v>
      </c>
      <c r="G39" s="233" t="s">
        <v>234</v>
      </c>
      <c r="H39" s="201" t="s">
        <v>234</v>
      </c>
      <c r="I39" s="201" t="s">
        <v>234</v>
      </c>
      <c r="J39" s="201" t="s">
        <v>234</v>
      </c>
      <c r="K39" s="201" t="s">
        <v>234</v>
      </c>
    </row>
    <row r="40" spans="1:11" ht="15" customHeight="1" x14ac:dyDescent="0.2">
      <c r="A40" s="34" t="s">
        <v>197</v>
      </c>
      <c r="B40" s="236">
        <v>2975</v>
      </c>
      <c r="C40" s="200">
        <v>3163</v>
      </c>
      <c r="D40" s="200">
        <v>3504</v>
      </c>
      <c r="E40" s="200">
        <v>3149</v>
      </c>
      <c r="F40" s="262">
        <v>3657</v>
      </c>
      <c r="G40" s="233">
        <v>608.11616774001834</v>
      </c>
      <c r="H40" s="201">
        <v>641.58927600845743</v>
      </c>
      <c r="I40" s="201">
        <v>706.7173966171049</v>
      </c>
      <c r="J40" s="201">
        <v>631.29066723796166</v>
      </c>
      <c r="K40" s="201">
        <v>730.06636054477678</v>
      </c>
    </row>
    <row r="41" spans="1:11" ht="15" customHeight="1" x14ac:dyDescent="0.2">
      <c r="A41" s="34" t="s">
        <v>198</v>
      </c>
      <c r="B41" s="236">
        <v>3041</v>
      </c>
      <c r="C41" s="200">
        <v>3601</v>
      </c>
      <c r="D41" s="200">
        <v>3666</v>
      </c>
      <c r="E41" s="200">
        <v>2473</v>
      </c>
      <c r="F41" s="262">
        <v>2556</v>
      </c>
      <c r="G41" s="233">
        <v>940.13104141637837</v>
      </c>
      <c r="H41" s="201">
        <v>1100.9143076651289</v>
      </c>
      <c r="I41" s="201">
        <v>1109.0080789404612</v>
      </c>
      <c r="J41" s="201">
        <v>740.99796506040309</v>
      </c>
      <c r="K41" s="201">
        <v>765.0715039980023</v>
      </c>
    </row>
    <row r="42" spans="1:11" ht="15" customHeight="1" x14ac:dyDescent="0.2">
      <c r="A42" s="34" t="s">
        <v>199</v>
      </c>
      <c r="B42" s="236" t="s">
        <v>234</v>
      </c>
      <c r="C42" s="200" t="s">
        <v>234</v>
      </c>
      <c r="D42" s="200">
        <v>104</v>
      </c>
      <c r="E42" s="200" t="s">
        <v>234</v>
      </c>
      <c r="F42" s="262" t="s">
        <v>234</v>
      </c>
      <c r="G42" s="233" t="s">
        <v>234</v>
      </c>
      <c r="H42" s="201" t="s">
        <v>234</v>
      </c>
      <c r="I42" s="201">
        <v>765.13301822103551</v>
      </c>
      <c r="J42" s="201" t="s">
        <v>234</v>
      </c>
      <c r="K42" s="201" t="s">
        <v>234</v>
      </c>
    </row>
    <row r="43" spans="1:11" ht="15" customHeight="1" x14ac:dyDescent="0.2">
      <c r="A43" s="34" t="s">
        <v>200</v>
      </c>
      <c r="B43" s="236">
        <v>3822</v>
      </c>
      <c r="C43" s="200">
        <v>3946</v>
      </c>
      <c r="D43" s="200">
        <v>4126</v>
      </c>
      <c r="E43" s="200">
        <v>3073</v>
      </c>
      <c r="F43" s="262">
        <v>3828</v>
      </c>
      <c r="G43" s="233">
        <v>821.00535949548134</v>
      </c>
      <c r="H43" s="201">
        <v>842.2261588107649</v>
      </c>
      <c r="I43" s="201">
        <v>874.4817642882532</v>
      </c>
      <c r="J43" s="201">
        <v>648.90784307411752</v>
      </c>
      <c r="K43" s="201">
        <v>806.83834286516503</v>
      </c>
    </row>
    <row r="44" spans="1:11" ht="15" customHeight="1" x14ac:dyDescent="0.2">
      <c r="A44" s="34" t="s">
        <v>201</v>
      </c>
      <c r="B44" s="236">
        <v>7328</v>
      </c>
      <c r="C44" s="200">
        <v>7909</v>
      </c>
      <c r="D44" s="200">
        <v>8447</v>
      </c>
      <c r="E44" s="200">
        <v>6668</v>
      </c>
      <c r="F44" s="262">
        <v>6768</v>
      </c>
      <c r="G44" s="233">
        <v>1031.0725500185811</v>
      </c>
      <c r="H44" s="201">
        <v>1112.5062770650879</v>
      </c>
      <c r="I44" s="201">
        <v>1195.7299517737383</v>
      </c>
      <c r="J44" s="201">
        <v>947.64142477259122</v>
      </c>
      <c r="K44" s="201">
        <v>970.17035610073788</v>
      </c>
    </row>
    <row r="45" spans="1:11" ht="15" customHeight="1" x14ac:dyDescent="0.2">
      <c r="A45" s="34" t="s">
        <v>202</v>
      </c>
      <c r="B45" s="236">
        <v>4997</v>
      </c>
      <c r="C45" s="200">
        <v>5359</v>
      </c>
      <c r="D45" s="200">
        <v>5325</v>
      </c>
      <c r="E45" s="200">
        <v>3189</v>
      </c>
      <c r="F45" s="262">
        <v>3424</v>
      </c>
      <c r="G45" s="233">
        <v>2500.9032215913867</v>
      </c>
      <c r="H45" s="201">
        <v>2709.6667071750094</v>
      </c>
      <c r="I45" s="201">
        <v>2731.6263990065822</v>
      </c>
      <c r="J45" s="201">
        <v>1664.4366729802121</v>
      </c>
      <c r="K45" s="201">
        <v>1843.7647590692616</v>
      </c>
    </row>
    <row r="46" spans="1:11" ht="15" customHeight="1" x14ac:dyDescent="0.2">
      <c r="A46" s="34" t="s">
        <v>203</v>
      </c>
      <c r="B46" s="236">
        <v>1249</v>
      </c>
      <c r="C46" s="200">
        <v>1286</v>
      </c>
      <c r="D46" s="200">
        <v>1460</v>
      </c>
      <c r="E46" s="200">
        <v>1107</v>
      </c>
      <c r="F46" s="262">
        <v>1261</v>
      </c>
      <c r="G46" s="233">
        <v>783.29941241920403</v>
      </c>
      <c r="H46" s="201">
        <v>796.57918635964097</v>
      </c>
      <c r="I46" s="201">
        <v>889.87046947176418</v>
      </c>
      <c r="J46" s="201">
        <v>666.44008063388628</v>
      </c>
      <c r="K46" s="201">
        <v>751.7721139574985</v>
      </c>
    </row>
    <row r="47" spans="1:11" ht="15" customHeight="1" x14ac:dyDescent="0.2">
      <c r="A47" s="34" t="s">
        <v>204</v>
      </c>
      <c r="B47" s="236">
        <v>401</v>
      </c>
      <c r="C47" s="200">
        <v>394</v>
      </c>
      <c r="D47" s="200">
        <v>343</v>
      </c>
      <c r="E47" s="200">
        <v>347</v>
      </c>
      <c r="F47" s="262">
        <v>316</v>
      </c>
      <c r="G47" s="233">
        <v>663.08457427558892</v>
      </c>
      <c r="H47" s="201">
        <v>647.13811880925823</v>
      </c>
      <c r="I47" s="201">
        <v>562.94599996622537</v>
      </c>
      <c r="J47" s="201">
        <v>569.77669701794355</v>
      </c>
      <c r="K47" s="201">
        <v>526.76231358282462</v>
      </c>
    </row>
    <row r="48" spans="1:11" ht="15" customHeight="1" x14ac:dyDescent="0.2">
      <c r="A48" s="34" t="s">
        <v>205</v>
      </c>
      <c r="B48" s="236">
        <v>1065</v>
      </c>
      <c r="C48" s="200">
        <v>1128</v>
      </c>
      <c r="D48" s="200">
        <v>1239</v>
      </c>
      <c r="E48" s="200">
        <v>785</v>
      </c>
      <c r="F48" s="262">
        <v>903</v>
      </c>
      <c r="G48" s="233">
        <v>736.089145150592</v>
      </c>
      <c r="H48" s="201">
        <v>784.48355895883299</v>
      </c>
      <c r="I48" s="201">
        <v>868.13756217613354</v>
      </c>
      <c r="J48" s="201">
        <v>555.7929913568513</v>
      </c>
      <c r="K48" s="201">
        <v>648.25696772132767</v>
      </c>
    </row>
    <row r="49" spans="1:11" ht="15" customHeight="1" x14ac:dyDescent="0.2">
      <c r="A49" s="34" t="s">
        <v>206</v>
      </c>
      <c r="B49" s="236">
        <v>727</v>
      </c>
      <c r="C49" s="200">
        <v>831</v>
      </c>
      <c r="D49" s="200">
        <v>838</v>
      </c>
      <c r="E49" s="200">
        <v>454</v>
      </c>
      <c r="F49" s="262">
        <v>457</v>
      </c>
      <c r="G49" s="233">
        <v>708.72048254926199</v>
      </c>
      <c r="H49" s="201">
        <v>805.72456954124436</v>
      </c>
      <c r="I49" s="201">
        <v>813.80467316438717</v>
      </c>
      <c r="J49" s="201">
        <v>442.32618368193215</v>
      </c>
      <c r="K49" s="201">
        <v>451.44110942322465</v>
      </c>
    </row>
    <row r="50" spans="1:11" ht="15" customHeight="1" x14ac:dyDescent="0.2">
      <c r="A50" s="34" t="s">
        <v>207</v>
      </c>
      <c r="B50" s="236">
        <v>2710</v>
      </c>
      <c r="C50" s="200">
        <v>2923</v>
      </c>
      <c r="D50" s="200">
        <v>3063</v>
      </c>
      <c r="E50" s="200">
        <v>1724</v>
      </c>
      <c r="F50" s="262">
        <v>1994</v>
      </c>
      <c r="G50" s="233">
        <v>668.28106007704253</v>
      </c>
      <c r="H50" s="201">
        <v>721.75392923566221</v>
      </c>
      <c r="I50" s="201">
        <v>759.09360841781051</v>
      </c>
      <c r="J50" s="201">
        <v>429.28433173808452</v>
      </c>
      <c r="K50" s="201">
        <v>502.7793337647106</v>
      </c>
    </row>
    <row r="51" spans="1:11" ht="15" customHeight="1" x14ac:dyDescent="0.2">
      <c r="A51" s="34" t="s">
        <v>208</v>
      </c>
      <c r="B51" s="236">
        <v>343</v>
      </c>
      <c r="C51" s="200">
        <v>398</v>
      </c>
      <c r="D51" s="200">
        <v>371</v>
      </c>
      <c r="E51" s="200">
        <v>231</v>
      </c>
      <c r="F51" s="262">
        <v>278</v>
      </c>
      <c r="G51" s="233">
        <v>599.6361615819186</v>
      </c>
      <c r="H51" s="201">
        <v>701.21089617910593</v>
      </c>
      <c r="I51" s="201">
        <v>658.54427671978397</v>
      </c>
      <c r="J51" s="201">
        <v>411.56268083039294</v>
      </c>
      <c r="K51" s="201">
        <v>504.80279329134169</v>
      </c>
    </row>
    <row r="52" spans="1:11" ht="15" customHeight="1" x14ac:dyDescent="0.2">
      <c r="A52" s="34" t="s">
        <v>209</v>
      </c>
      <c r="B52" s="236">
        <v>165</v>
      </c>
      <c r="C52" s="200">
        <v>182</v>
      </c>
      <c r="D52" s="200">
        <v>172</v>
      </c>
      <c r="E52" s="200">
        <v>189</v>
      </c>
      <c r="F52" s="262">
        <v>149</v>
      </c>
      <c r="G52" s="233">
        <v>491.56840744828787</v>
      </c>
      <c r="H52" s="201">
        <v>537.74294806018418</v>
      </c>
      <c r="I52" s="201">
        <v>504.77401886899162</v>
      </c>
      <c r="J52" s="201">
        <v>550.00309319735538</v>
      </c>
      <c r="K52" s="201">
        <v>430.29981549297304</v>
      </c>
    </row>
    <row r="53" spans="1:11" ht="15" customHeight="1" x14ac:dyDescent="0.2">
      <c r="A53" s="34" t="s">
        <v>210</v>
      </c>
      <c r="B53" s="236" t="s">
        <v>234</v>
      </c>
      <c r="C53" s="200" t="s">
        <v>234</v>
      </c>
      <c r="D53" s="200" t="s">
        <v>234</v>
      </c>
      <c r="E53" s="200" t="s">
        <v>234</v>
      </c>
      <c r="F53" s="262">
        <v>0</v>
      </c>
      <c r="G53" s="233" t="s">
        <v>234</v>
      </c>
      <c r="H53" s="201" t="s">
        <v>234</v>
      </c>
      <c r="I53" s="201" t="s">
        <v>234</v>
      </c>
      <c r="J53" s="201" t="s">
        <v>234</v>
      </c>
      <c r="K53" s="201">
        <v>0</v>
      </c>
    </row>
    <row r="54" spans="1:11" ht="15" customHeight="1" x14ac:dyDescent="0.2">
      <c r="A54" s="34" t="s">
        <v>211</v>
      </c>
      <c r="B54" s="236" t="s">
        <v>234</v>
      </c>
      <c r="C54" s="200" t="s">
        <v>234</v>
      </c>
      <c r="D54" s="200" t="s">
        <v>234</v>
      </c>
      <c r="E54" s="200" t="s">
        <v>234</v>
      </c>
      <c r="F54" s="262" t="s">
        <v>234</v>
      </c>
      <c r="G54" s="233" t="s">
        <v>234</v>
      </c>
      <c r="H54" s="201" t="s">
        <v>234</v>
      </c>
      <c r="I54" s="201" t="s">
        <v>234</v>
      </c>
      <c r="J54" s="201" t="s">
        <v>234</v>
      </c>
      <c r="K54" s="201" t="s">
        <v>234</v>
      </c>
    </row>
    <row r="55" spans="1:11" ht="15" customHeight="1" x14ac:dyDescent="0.2">
      <c r="A55" s="34" t="s">
        <v>212</v>
      </c>
      <c r="B55" s="236">
        <v>792</v>
      </c>
      <c r="C55" s="200">
        <v>1010</v>
      </c>
      <c r="D55" s="200">
        <v>875</v>
      </c>
      <c r="E55" s="200">
        <v>709</v>
      </c>
      <c r="F55" s="262">
        <v>752</v>
      </c>
      <c r="G55" s="233">
        <v>871.84513939662475</v>
      </c>
      <c r="H55" s="201">
        <v>1102.902676033568</v>
      </c>
      <c r="I55" s="201">
        <v>948.15374318031922</v>
      </c>
      <c r="J55" s="201">
        <v>763.87192224693854</v>
      </c>
      <c r="K55" s="201">
        <v>810.74679348952259</v>
      </c>
    </row>
    <row r="56" spans="1:11" ht="15" customHeight="1" x14ac:dyDescent="0.2">
      <c r="A56" s="34" t="s">
        <v>213</v>
      </c>
      <c r="B56" s="236">
        <v>649</v>
      </c>
      <c r="C56" s="200">
        <v>659</v>
      </c>
      <c r="D56" s="200">
        <v>641</v>
      </c>
      <c r="E56" s="200">
        <v>383</v>
      </c>
      <c r="F56" s="262">
        <v>486</v>
      </c>
      <c r="G56" s="233">
        <v>676.93090304153543</v>
      </c>
      <c r="H56" s="201">
        <v>692.82394686890461</v>
      </c>
      <c r="I56" s="201">
        <v>678.37426288267261</v>
      </c>
      <c r="J56" s="201">
        <v>407.6701180039301</v>
      </c>
      <c r="K56" s="201">
        <v>522.64629091073778</v>
      </c>
    </row>
    <row r="57" spans="1:11" ht="15" customHeight="1" x14ac:dyDescent="0.2">
      <c r="A57" s="34" t="s">
        <v>214</v>
      </c>
      <c r="B57" s="236">
        <v>713</v>
      </c>
      <c r="C57" s="200">
        <v>808</v>
      </c>
      <c r="D57" s="200">
        <v>898</v>
      </c>
      <c r="E57" s="200">
        <v>719</v>
      </c>
      <c r="F57" s="262">
        <v>688</v>
      </c>
      <c r="G57" s="233">
        <v>611.86375352420714</v>
      </c>
      <c r="H57" s="201">
        <v>686.24037658503551</v>
      </c>
      <c r="I57" s="201">
        <v>758.56705858021724</v>
      </c>
      <c r="J57" s="201">
        <v>603.54979294932309</v>
      </c>
      <c r="K57" s="201">
        <v>576.40147466392636</v>
      </c>
    </row>
    <row r="58" spans="1:11" ht="15" customHeight="1" x14ac:dyDescent="0.2">
      <c r="A58" s="34" t="s">
        <v>215</v>
      </c>
      <c r="B58" s="236">
        <v>104</v>
      </c>
      <c r="C58" s="200">
        <v>103</v>
      </c>
      <c r="D58" s="200">
        <v>122</v>
      </c>
      <c r="E58" s="200">
        <v>81</v>
      </c>
      <c r="F58" s="262">
        <v>76</v>
      </c>
      <c r="G58" s="233">
        <v>517.01682776807695</v>
      </c>
      <c r="H58" s="201">
        <v>502.19102681240003</v>
      </c>
      <c r="I58" s="201">
        <v>581.33845787969756</v>
      </c>
      <c r="J58" s="201">
        <v>385.35333123720619</v>
      </c>
      <c r="K58" s="201">
        <v>357.69990823895472</v>
      </c>
    </row>
    <row r="59" spans="1:11" ht="15" customHeight="1" x14ac:dyDescent="0.2">
      <c r="A59" s="34" t="s">
        <v>216</v>
      </c>
      <c r="B59" s="236" t="s">
        <v>234</v>
      </c>
      <c r="C59" s="200" t="s">
        <v>234</v>
      </c>
      <c r="D59" s="200" t="s">
        <v>234</v>
      </c>
      <c r="E59" s="200" t="s">
        <v>234</v>
      </c>
      <c r="F59" s="262" t="s">
        <v>234</v>
      </c>
      <c r="G59" s="233" t="s">
        <v>234</v>
      </c>
      <c r="H59" s="201" t="s">
        <v>234</v>
      </c>
      <c r="I59" s="201" t="s">
        <v>234</v>
      </c>
      <c r="J59" s="201" t="s">
        <v>234</v>
      </c>
      <c r="K59" s="201" t="s">
        <v>234</v>
      </c>
    </row>
    <row r="60" spans="1:11" ht="15" customHeight="1" x14ac:dyDescent="0.2">
      <c r="A60" s="34" t="s">
        <v>217</v>
      </c>
      <c r="B60" s="236" t="s">
        <v>234</v>
      </c>
      <c r="C60" s="200" t="s">
        <v>234</v>
      </c>
      <c r="D60" s="200" t="s">
        <v>234</v>
      </c>
      <c r="E60" s="200" t="s">
        <v>234</v>
      </c>
      <c r="F60" s="262" t="s">
        <v>234</v>
      </c>
      <c r="G60" s="233" t="s">
        <v>234</v>
      </c>
      <c r="H60" s="201" t="s">
        <v>234</v>
      </c>
      <c r="I60" s="201" t="s">
        <v>234</v>
      </c>
      <c r="J60" s="201" t="s">
        <v>234</v>
      </c>
      <c r="K60" s="201" t="s">
        <v>234</v>
      </c>
    </row>
    <row r="61" spans="1:11" ht="15" customHeight="1" x14ac:dyDescent="0.2">
      <c r="A61" s="34" t="s">
        <v>218</v>
      </c>
      <c r="B61" s="236">
        <v>728</v>
      </c>
      <c r="C61" s="200">
        <v>683</v>
      </c>
      <c r="D61" s="200">
        <v>1070</v>
      </c>
      <c r="E61" s="200">
        <v>836</v>
      </c>
      <c r="F61" s="262">
        <v>795</v>
      </c>
      <c r="G61" s="233">
        <v>726.28466997351859</v>
      </c>
      <c r="H61" s="201">
        <v>675.81880195547251</v>
      </c>
      <c r="I61" s="201">
        <v>1047.2438008194104</v>
      </c>
      <c r="J61" s="201">
        <v>810.47515776735645</v>
      </c>
      <c r="K61" s="201">
        <v>765.64444243846697</v>
      </c>
    </row>
    <row r="62" spans="1:11" ht="15" customHeight="1" x14ac:dyDescent="0.2">
      <c r="A62" s="34" t="s">
        <v>219</v>
      </c>
      <c r="B62" s="236" t="s">
        <v>234</v>
      </c>
      <c r="C62" s="200" t="s">
        <v>234</v>
      </c>
      <c r="D62" s="200" t="s">
        <v>234</v>
      </c>
      <c r="E62" s="200" t="s">
        <v>234</v>
      </c>
      <c r="F62" s="262" t="s">
        <v>234</v>
      </c>
      <c r="G62" s="233" t="s">
        <v>234</v>
      </c>
      <c r="H62" s="201" t="s">
        <v>234</v>
      </c>
      <c r="I62" s="201" t="s">
        <v>234</v>
      </c>
      <c r="J62" s="201" t="s">
        <v>234</v>
      </c>
      <c r="K62" s="201" t="s">
        <v>234</v>
      </c>
    </row>
    <row r="63" spans="1:11" ht="15" customHeight="1" x14ac:dyDescent="0.2">
      <c r="A63" s="34" t="s">
        <v>220</v>
      </c>
      <c r="B63" s="236">
        <v>831</v>
      </c>
      <c r="C63" s="200">
        <v>825</v>
      </c>
      <c r="D63" s="200">
        <v>1034</v>
      </c>
      <c r="E63" s="200">
        <v>989</v>
      </c>
      <c r="F63" s="262">
        <v>996</v>
      </c>
      <c r="G63" s="233">
        <v>486.09132456443319</v>
      </c>
      <c r="H63" s="201">
        <v>482.83087537511705</v>
      </c>
      <c r="I63" s="201">
        <v>608.25482289347099</v>
      </c>
      <c r="J63" s="201">
        <v>583.34827277849649</v>
      </c>
      <c r="K63" s="201">
        <v>591.61828989841626</v>
      </c>
    </row>
    <row r="64" spans="1:11" ht="15" customHeight="1" x14ac:dyDescent="0.2">
      <c r="A64" s="34" t="s">
        <v>221</v>
      </c>
      <c r="B64" s="236">
        <v>348</v>
      </c>
      <c r="C64" s="200">
        <v>333</v>
      </c>
      <c r="D64" s="200">
        <v>384</v>
      </c>
      <c r="E64" s="200">
        <v>270</v>
      </c>
      <c r="F64" s="262">
        <v>291</v>
      </c>
      <c r="G64" s="233">
        <v>678.4870964102289</v>
      </c>
      <c r="H64" s="201">
        <v>643.86888638389519</v>
      </c>
      <c r="I64" s="201">
        <v>744.36197537553096</v>
      </c>
      <c r="J64" s="201">
        <v>523.38366603816701</v>
      </c>
      <c r="K64" s="201">
        <v>563.2739980988365</v>
      </c>
    </row>
    <row r="65" spans="1:11" ht="15" customHeight="1" x14ac:dyDescent="0.2">
      <c r="A65" s="34" t="s">
        <v>222</v>
      </c>
      <c r="B65" s="236" t="s">
        <v>234</v>
      </c>
      <c r="C65" s="200">
        <v>133</v>
      </c>
      <c r="D65" s="200">
        <v>120</v>
      </c>
      <c r="E65" s="200">
        <v>108</v>
      </c>
      <c r="F65" s="262">
        <v>119</v>
      </c>
      <c r="G65" s="233" t="s">
        <v>234</v>
      </c>
      <c r="H65" s="201">
        <v>798.77452316545191</v>
      </c>
      <c r="I65" s="201">
        <v>706.74938830202598</v>
      </c>
      <c r="J65" s="201">
        <v>625.49947398538347</v>
      </c>
      <c r="K65" s="201">
        <v>682.66890321560049</v>
      </c>
    </row>
    <row r="66" spans="1:11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1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.75" x14ac:dyDescent="0.25">
      <c r="A72" s="84" t="s">
        <v>145</v>
      </c>
    </row>
  </sheetData>
  <sheetProtection algorithmName="SHA-512" hashValue="7RGd1ykMeyqTh84N01N9mugJWbJNolUNjJFYcUoSxkWYxUslgVNGL6lnHqMM4K5Mu37Z/t3AlYkAZNQ0fHPVyg==" saltValue="jJFkAjSF4IEGBfsNtTpv4A==" spinCount="100000" sheet="1" objects="1" scenarios="1"/>
  <hyperlinks>
    <hyperlink ref="A72" location="'Table of Contents'!A1" display="Click here to return to the Table of Contents" xr:uid="{84AE1DDB-98C3-4CD1-A53A-72F13464E7E6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D807-43AA-44E9-B3B1-F22AC8AD1A20}">
  <sheetPr codeName="Sheet66">
    <pageSetUpPr fitToPage="1"/>
  </sheetPr>
  <dimension ref="A1:C13"/>
  <sheetViews>
    <sheetView zoomScaleNormal="100" workbookViewId="0"/>
  </sheetViews>
  <sheetFormatPr defaultRowHeight="15" x14ac:dyDescent="0.25"/>
  <cols>
    <col min="1" max="1" width="30.140625" customWidth="1"/>
    <col min="2" max="2" width="10.85546875" customWidth="1"/>
    <col min="3" max="3" width="13.140625" customWidth="1"/>
  </cols>
  <sheetData>
    <row r="1" spans="1:3" ht="21" x14ac:dyDescent="0.25">
      <c r="A1" s="556" t="s">
        <v>380</v>
      </c>
      <c r="B1" s="188"/>
      <c r="C1" s="188"/>
    </row>
    <row r="2" spans="1:3" ht="21.75" thickBot="1" x14ac:dyDescent="0.3">
      <c r="A2" s="557">
        <v>2021</v>
      </c>
      <c r="B2" s="188"/>
      <c r="C2" s="299"/>
    </row>
    <row r="3" spans="1:3" ht="18" thickBot="1" x14ac:dyDescent="0.3">
      <c r="A3" s="526" t="s">
        <v>381</v>
      </c>
      <c r="B3" s="509" t="s">
        <v>382</v>
      </c>
      <c r="C3" s="526" t="s">
        <v>383</v>
      </c>
    </row>
    <row r="4" spans="1:3" ht="15.75" x14ac:dyDescent="0.25">
      <c r="A4" s="531" t="s">
        <v>244</v>
      </c>
      <c r="B4" s="510">
        <v>190806</v>
      </c>
      <c r="C4" s="527">
        <v>100</v>
      </c>
    </row>
    <row r="5" spans="1:3" ht="15.75" x14ac:dyDescent="0.25">
      <c r="A5" s="532" t="s">
        <v>384</v>
      </c>
      <c r="B5" s="511">
        <v>114899</v>
      </c>
      <c r="C5" s="528">
        <v>60.217708038531285</v>
      </c>
    </row>
    <row r="6" spans="1:3" ht="15.75" x14ac:dyDescent="0.25">
      <c r="A6" s="533" t="s">
        <v>385</v>
      </c>
      <c r="B6" s="512">
        <v>75149</v>
      </c>
      <c r="C6" s="529">
        <v>39.385029820865171</v>
      </c>
    </row>
    <row r="7" spans="1:3" ht="15.75" x14ac:dyDescent="0.25">
      <c r="A7" s="534" t="s">
        <v>386</v>
      </c>
      <c r="B7" s="511">
        <v>5</v>
      </c>
      <c r="C7" s="528">
        <v>2.620462668888819E-3</v>
      </c>
    </row>
    <row r="8" spans="1:3" ht="15.75" x14ac:dyDescent="0.25">
      <c r="A8" s="533" t="s">
        <v>387</v>
      </c>
      <c r="B8" s="512">
        <v>24</v>
      </c>
      <c r="C8" s="529">
        <v>1.2578220810666332E-2</v>
      </c>
    </row>
    <row r="9" spans="1:3" ht="15.75" x14ac:dyDescent="0.25">
      <c r="A9" s="534" t="s">
        <v>388</v>
      </c>
      <c r="B9" s="511">
        <v>7</v>
      </c>
      <c r="C9" s="528">
        <v>3.6686477364443471E-3</v>
      </c>
    </row>
    <row r="10" spans="1:3" ht="16.5" thickBot="1" x14ac:dyDescent="0.3">
      <c r="A10" s="535" t="s">
        <v>389</v>
      </c>
      <c r="B10" s="514">
        <v>722</v>
      </c>
      <c r="C10" s="530">
        <v>0.37839480938754549</v>
      </c>
    </row>
    <row r="11" spans="1:3" ht="15.75" x14ac:dyDescent="0.25">
      <c r="A11" s="189" t="s">
        <v>390</v>
      </c>
      <c r="B11" s="190"/>
      <c r="C11" s="190"/>
    </row>
    <row r="12" spans="1:3" ht="15.75" x14ac:dyDescent="0.25">
      <c r="A12" s="189" t="s">
        <v>391</v>
      </c>
      <c r="B12" s="190"/>
      <c r="C12" s="190"/>
    </row>
    <row r="13" spans="1:3" ht="15.75" x14ac:dyDescent="0.25">
      <c r="A13" s="84" t="s">
        <v>145</v>
      </c>
    </row>
  </sheetData>
  <sheetProtection algorithmName="SHA-512" hashValue="R3aqVIHB9TbCBH4MeqGq7l+CWYIZQ3XdnVq12IdA8BuYbSh7VJwJyP8QIc7or0RNrbjKv6llHnAzgSLWaL8zXA==" saltValue="gXh3uo+Lt7RZBKXajuYtfg==" spinCount="100000" sheet="1" objects="1" scenarios="1"/>
  <hyperlinks>
    <hyperlink ref="A13" location="'Table of Contents'!A1" display="Click here to return to the Table of Contents" xr:uid="{BA942EB3-D642-4FAC-AAF1-F586C093FA36}"/>
  </hyperlinks>
  <pageMargins left="0.7" right="0.7" top="0.75" bottom="0.75" header="0.3" footer="0.3"/>
  <pageSetup scale="90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5076-7217-4024-A009-BC4273E39876}">
  <sheetPr codeName="Sheet14">
    <pageSetUpPr fitToPage="1"/>
  </sheetPr>
  <dimension ref="A1:N15"/>
  <sheetViews>
    <sheetView workbookViewId="0"/>
  </sheetViews>
  <sheetFormatPr defaultColWidth="9.140625" defaultRowHeight="17.25" x14ac:dyDescent="0.3"/>
  <cols>
    <col min="1" max="1" width="32.7109375" style="27" customWidth="1"/>
    <col min="2" max="10" width="12.42578125" style="27" customWidth="1"/>
    <col min="11" max="11" width="10.28515625" style="27" customWidth="1"/>
    <col min="12" max="16384" width="9.140625" style="27"/>
  </cols>
  <sheetData>
    <row r="1" spans="1:14" s="149" customFormat="1" ht="21" x14ac:dyDescent="0.35">
      <c r="A1" s="105" t="s">
        <v>392</v>
      </c>
    </row>
    <row r="2" spans="1:14" s="149" customFormat="1" ht="24.75" customHeight="1" thickBot="1" x14ac:dyDescent="0.35">
      <c r="A2" s="46" t="s">
        <v>799</v>
      </c>
    </row>
    <row r="3" spans="1:14" s="33" customFormat="1" ht="68.25" customHeight="1" thickBot="1" x14ac:dyDescent="0.3">
      <c r="A3" s="284" t="s">
        <v>393</v>
      </c>
      <c r="B3" s="281" t="s">
        <v>394</v>
      </c>
      <c r="C3" s="282" t="s">
        <v>395</v>
      </c>
      <c r="D3" s="283" t="s">
        <v>396</v>
      </c>
      <c r="E3" s="281" t="s">
        <v>397</v>
      </c>
      <c r="F3" s="282" t="s">
        <v>398</v>
      </c>
      <c r="G3" s="283" t="s">
        <v>399</v>
      </c>
      <c r="H3" s="281" t="s">
        <v>400</v>
      </c>
      <c r="I3" s="282" t="s">
        <v>401</v>
      </c>
      <c r="J3" s="283" t="s">
        <v>402</v>
      </c>
      <c r="K3" s="152"/>
      <c r="L3" s="152"/>
      <c r="M3" s="152"/>
      <c r="N3" s="152"/>
    </row>
    <row r="4" spans="1:14" s="33" customFormat="1" ht="18" customHeight="1" x14ac:dyDescent="0.25">
      <c r="A4" s="153" t="s">
        <v>403</v>
      </c>
      <c r="B4" s="277" t="s">
        <v>374</v>
      </c>
      <c r="C4" s="154" t="s">
        <v>374</v>
      </c>
      <c r="D4" s="155" t="s">
        <v>374</v>
      </c>
      <c r="E4" s="277" t="s">
        <v>374</v>
      </c>
      <c r="F4" s="154" t="s">
        <v>374</v>
      </c>
      <c r="G4" s="155" t="s">
        <v>374</v>
      </c>
      <c r="H4" s="154" t="s">
        <v>374</v>
      </c>
      <c r="I4" s="154" t="s">
        <v>374</v>
      </c>
      <c r="J4" s="155" t="s">
        <v>374</v>
      </c>
      <c r="K4" s="152"/>
      <c r="L4" s="152"/>
      <c r="M4" s="152"/>
      <c r="N4" s="152"/>
    </row>
    <row r="5" spans="1:14" s="33" customFormat="1" ht="18" customHeight="1" x14ac:dyDescent="0.25">
      <c r="A5" s="156" t="s">
        <v>404</v>
      </c>
      <c r="B5" s="278">
        <v>31487</v>
      </c>
      <c r="C5" s="279">
        <v>1975</v>
      </c>
      <c r="D5" s="159">
        <v>6.2724298917013366E-2</v>
      </c>
      <c r="E5" s="278">
        <v>77023</v>
      </c>
      <c r="F5" s="279">
        <v>3845</v>
      </c>
      <c r="G5" s="159">
        <v>4.9920153720317308E-2</v>
      </c>
      <c r="H5" s="157">
        <v>282615</v>
      </c>
      <c r="I5" s="157">
        <v>9652</v>
      </c>
      <c r="J5" s="159">
        <v>3.4152468906462854E-2</v>
      </c>
      <c r="K5" s="151"/>
      <c r="L5" s="160"/>
      <c r="M5" s="151"/>
      <c r="N5" s="160"/>
    </row>
    <row r="6" spans="1:14" s="33" customFormat="1" ht="18" customHeight="1" x14ac:dyDescent="0.25">
      <c r="A6" s="161" t="s">
        <v>405</v>
      </c>
      <c r="B6" s="278">
        <v>1131</v>
      </c>
      <c r="C6" s="279">
        <v>136</v>
      </c>
      <c r="D6" s="159">
        <v>0.12024756852343059</v>
      </c>
      <c r="E6" s="278">
        <v>3746</v>
      </c>
      <c r="F6" s="279">
        <v>274</v>
      </c>
      <c r="G6" s="159">
        <v>7.3144687666844635E-2</v>
      </c>
      <c r="H6" s="157">
        <v>17683</v>
      </c>
      <c r="I6" s="157">
        <v>738</v>
      </c>
      <c r="J6" s="159">
        <v>4.1734999717242552E-2</v>
      </c>
      <c r="K6" s="151"/>
      <c r="L6" s="160"/>
      <c r="M6" s="151"/>
      <c r="N6" s="160"/>
    </row>
    <row r="7" spans="1:14" s="33" customFormat="1" ht="18" customHeight="1" thickBot="1" x14ac:dyDescent="0.3">
      <c r="A7" s="162" t="s">
        <v>406</v>
      </c>
      <c r="B7" s="280">
        <v>4185</v>
      </c>
      <c r="C7" s="163">
        <v>443</v>
      </c>
      <c r="D7" s="164">
        <v>0.1058542413381123</v>
      </c>
      <c r="E7" s="280">
        <v>6306</v>
      </c>
      <c r="F7" s="163">
        <v>552</v>
      </c>
      <c r="G7" s="164">
        <v>8.7535680304471938E-2</v>
      </c>
      <c r="H7" s="163">
        <v>10843</v>
      </c>
      <c r="I7" s="163">
        <v>1005</v>
      </c>
      <c r="J7" s="164">
        <v>9.2686525869224379E-2</v>
      </c>
      <c r="K7" s="151"/>
      <c r="L7" s="160"/>
      <c r="M7" s="151"/>
      <c r="N7" s="160"/>
    </row>
    <row r="8" spans="1:14" s="33" customFormat="1" ht="18" customHeight="1" x14ac:dyDescent="0.25">
      <c r="A8" s="153" t="s">
        <v>407</v>
      </c>
      <c r="B8" s="277" t="s">
        <v>374</v>
      </c>
      <c r="C8" s="154" t="s">
        <v>374</v>
      </c>
      <c r="D8" s="155" t="s">
        <v>374</v>
      </c>
      <c r="E8" s="277" t="s">
        <v>374</v>
      </c>
      <c r="F8" s="154" t="s">
        <v>374</v>
      </c>
      <c r="G8" s="155" t="s">
        <v>374</v>
      </c>
      <c r="H8" s="154" t="s">
        <v>374</v>
      </c>
      <c r="I8" s="154" t="s">
        <v>374</v>
      </c>
      <c r="J8" s="155" t="s">
        <v>374</v>
      </c>
      <c r="K8" s="151"/>
      <c r="L8" s="160"/>
      <c r="M8" s="151"/>
      <c r="N8" s="160"/>
    </row>
    <row r="9" spans="1:14" s="33" customFormat="1" ht="18" customHeight="1" x14ac:dyDescent="0.25">
      <c r="A9" s="156" t="s">
        <v>408</v>
      </c>
      <c r="B9" s="278">
        <v>10265</v>
      </c>
      <c r="C9" s="279">
        <v>537</v>
      </c>
      <c r="D9" s="159">
        <v>5.2313687286897226E-2</v>
      </c>
      <c r="E9" s="278">
        <v>19510</v>
      </c>
      <c r="F9" s="279">
        <v>1561</v>
      </c>
      <c r="G9" s="159">
        <v>8.0010251153254747E-2</v>
      </c>
      <c r="H9" s="157">
        <v>161652</v>
      </c>
      <c r="I9" s="157">
        <v>6318</v>
      </c>
      <c r="J9" s="159">
        <v>3.9083958132284165E-2</v>
      </c>
      <c r="K9" s="151"/>
      <c r="L9" s="160"/>
      <c r="M9" s="151"/>
      <c r="N9" s="160"/>
    </row>
    <row r="10" spans="1:14" s="33" customFormat="1" ht="18" customHeight="1" x14ac:dyDescent="0.25">
      <c r="A10" s="161" t="s">
        <v>409</v>
      </c>
      <c r="B10" s="278">
        <v>256</v>
      </c>
      <c r="C10" s="279">
        <v>29</v>
      </c>
      <c r="D10" s="159">
        <v>0.11328125</v>
      </c>
      <c r="E10" s="278">
        <v>791</v>
      </c>
      <c r="F10" s="279">
        <v>56</v>
      </c>
      <c r="G10" s="159">
        <v>7.0796460176991149E-2</v>
      </c>
      <c r="H10" s="157">
        <v>6538</v>
      </c>
      <c r="I10" s="157">
        <v>259</v>
      </c>
      <c r="J10" s="159">
        <v>3.961456102783726E-2</v>
      </c>
      <c r="K10" s="151"/>
      <c r="L10" s="160"/>
      <c r="M10" s="151"/>
      <c r="N10" s="160"/>
    </row>
    <row r="11" spans="1:14" s="33" customFormat="1" ht="16.5" thickBot="1" x14ac:dyDescent="0.3">
      <c r="A11" s="162" t="s">
        <v>410</v>
      </c>
      <c r="B11" s="280">
        <v>712</v>
      </c>
      <c r="C11" s="163">
        <v>85</v>
      </c>
      <c r="D11" s="164">
        <v>0.11938202247191011</v>
      </c>
      <c r="E11" s="280">
        <v>1939</v>
      </c>
      <c r="F11" s="163">
        <v>269</v>
      </c>
      <c r="G11" s="164">
        <v>0.13873130479628676</v>
      </c>
      <c r="H11" s="163">
        <v>7607</v>
      </c>
      <c r="I11" s="163">
        <v>862</v>
      </c>
      <c r="J11" s="164">
        <v>0.11331668200341791</v>
      </c>
      <c r="K11" s="151"/>
      <c r="L11" s="160"/>
      <c r="M11" s="151"/>
      <c r="N11" s="160"/>
    </row>
    <row r="12" spans="1:14" s="33" customFormat="1" ht="15.75" x14ac:dyDescent="0.25">
      <c r="A12" s="165" t="s">
        <v>411</v>
      </c>
      <c r="B12" s="147"/>
      <c r="C12" s="147"/>
      <c r="D12" s="147"/>
      <c r="E12" s="147"/>
      <c r="F12" s="147"/>
      <c r="G12" s="147"/>
      <c r="H12" s="147"/>
    </row>
    <row r="13" spans="1:14" s="33" customFormat="1" ht="15.75" x14ac:dyDescent="0.25">
      <c r="A13" s="147" t="s">
        <v>412</v>
      </c>
      <c r="B13" s="165"/>
      <c r="C13" s="165"/>
      <c r="D13" s="165"/>
      <c r="E13" s="165"/>
      <c r="F13" s="165"/>
      <c r="G13" s="165"/>
      <c r="H13" s="165"/>
    </row>
    <row r="14" spans="1:14" s="33" customFormat="1" ht="20.100000000000001" customHeight="1" x14ac:dyDescent="0.25">
      <c r="A14" s="147" t="s">
        <v>413</v>
      </c>
      <c r="B14" s="166"/>
      <c r="C14" s="166"/>
      <c r="D14" s="166"/>
      <c r="E14" s="166"/>
      <c r="F14" s="166"/>
      <c r="G14" s="166"/>
      <c r="H14" s="166"/>
    </row>
    <row r="15" spans="1:14" x14ac:dyDescent="0.3">
      <c r="A15" s="84" t="s">
        <v>145</v>
      </c>
    </row>
  </sheetData>
  <sheetProtection algorithmName="SHA-512" hashValue="Wmq0G3TA/FHwyZgw9r+J3X1+nYUGvUPHsjlp4n5RxfkI4q0VAUkmGRj22C/8IGbIzSOnXqvvl13Vw9MSS2Rwcg==" saltValue="xYQoAo3fMq/XalONgQVHTQ==" spinCount="100000" sheet="1" objects="1" scenarios="1"/>
  <hyperlinks>
    <hyperlink ref="A15" location="'Table of Contents'!A1" display="Click here to return to the Table of Contents" xr:uid="{168C5679-D64E-4892-B5E3-B7C216D14474}"/>
  </hyperlinks>
  <printOptions horizontalCentered="1"/>
  <pageMargins left="0.4" right="0.4" top="0.5" bottom="0.1" header="0.3" footer="0"/>
  <pageSetup scale="63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D59C-AA02-40BF-9ADD-517EA7D58F03}">
  <sheetPr codeName="Sheet15">
    <pageSetUpPr fitToPage="1"/>
  </sheetPr>
  <dimension ref="A1:O71"/>
  <sheetViews>
    <sheetView workbookViewId="0"/>
  </sheetViews>
  <sheetFormatPr defaultColWidth="9.140625" defaultRowHeight="17.25" x14ac:dyDescent="0.3"/>
  <cols>
    <col min="1" max="1" width="40.28515625" style="27" customWidth="1"/>
    <col min="2" max="10" width="12.7109375" style="27" customWidth="1"/>
    <col min="11" max="11" width="10.28515625" style="27" customWidth="1"/>
    <col min="12" max="16384" width="9.140625" style="27"/>
  </cols>
  <sheetData>
    <row r="1" spans="1:15" s="167" customFormat="1" ht="21" x14ac:dyDescent="0.35">
      <c r="A1" s="105" t="s">
        <v>414</v>
      </c>
    </row>
    <row r="2" spans="1:15" s="167" customFormat="1" ht="29.25" customHeight="1" thickBot="1" x14ac:dyDescent="0.4">
      <c r="A2" s="46" t="s">
        <v>415</v>
      </c>
    </row>
    <row r="3" spans="1:15" s="33" customFormat="1" ht="48.75" customHeight="1" thickBot="1" x14ac:dyDescent="0.3">
      <c r="A3" s="289" t="s">
        <v>416</v>
      </c>
      <c r="B3" s="281" t="s">
        <v>417</v>
      </c>
      <c r="C3" s="282" t="s">
        <v>418</v>
      </c>
      <c r="D3" s="283" t="s">
        <v>419</v>
      </c>
      <c r="E3" s="281" t="s">
        <v>420</v>
      </c>
      <c r="F3" s="282" t="s">
        <v>421</v>
      </c>
      <c r="G3" s="283" t="s">
        <v>422</v>
      </c>
      <c r="H3" s="281" t="s">
        <v>423</v>
      </c>
      <c r="I3" s="282" t="s">
        <v>424</v>
      </c>
      <c r="J3" s="283" t="s">
        <v>425</v>
      </c>
      <c r="K3" s="152"/>
      <c r="L3" s="152"/>
      <c r="M3" s="152"/>
      <c r="N3" s="152"/>
      <c r="O3" s="152"/>
    </row>
    <row r="4" spans="1:15" s="33" customFormat="1" ht="17.100000000000001" customHeight="1" x14ac:dyDescent="0.25">
      <c r="A4" s="168" t="s">
        <v>244</v>
      </c>
      <c r="B4" s="287">
        <v>24221</v>
      </c>
      <c r="C4" s="169">
        <v>997</v>
      </c>
      <c r="D4" s="288">
        <v>4.1162627472028403E-2</v>
      </c>
      <c r="E4" s="285">
        <v>17683</v>
      </c>
      <c r="F4" s="170">
        <v>738</v>
      </c>
      <c r="G4" s="171">
        <v>4.1734999717242552E-2</v>
      </c>
      <c r="H4" s="285">
        <v>6538</v>
      </c>
      <c r="I4" s="170">
        <v>259</v>
      </c>
      <c r="J4" s="171">
        <v>3.961456102783726E-2</v>
      </c>
      <c r="K4" s="152"/>
      <c r="L4" s="152"/>
      <c r="M4" s="152"/>
      <c r="N4" s="152"/>
      <c r="O4" s="152"/>
    </row>
    <row r="5" spans="1:15" s="33" customFormat="1" ht="17.100000000000001" customHeight="1" x14ac:dyDescent="0.25">
      <c r="A5" s="156" t="s">
        <v>426</v>
      </c>
      <c r="B5" s="278">
        <v>23</v>
      </c>
      <c r="C5" s="279">
        <v>2</v>
      </c>
      <c r="D5" s="159">
        <v>8.6956521739130432E-2</v>
      </c>
      <c r="E5" s="278">
        <v>18</v>
      </c>
      <c r="F5" s="279">
        <v>2</v>
      </c>
      <c r="G5" s="159">
        <v>0.1111111111111111</v>
      </c>
      <c r="H5" s="278">
        <v>5</v>
      </c>
      <c r="I5" s="279">
        <v>0</v>
      </c>
      <c r="J5" s="159">
        <v>0</v>
      </c>
      <c r="K5" s="151"/>
      <c r="L5" s="160"/>
      <c r="M5" s="151"/>
      <c r="N5" s="151"/>
      <c r="O5" s="160"/>
    </row>
    <row r="6" spans="1:15" s="33" customFormat="1" ht="17.100000000000001" customHeight="1" x14ac:dyDescent="0.25">
      <c r="A6" s="161" t="s">
        <v>427</v>
      </c>
      <c r="B6" s="278">
        <v>1387</v>
      </c>
      <c r="C6" s="279">
        <v>165</v>
      </c>
      <c r="D6" s="159">
        <v>0.11896178803172314</v>
      </c>
      <c r="E6" s="278">
        <v>1131</v>
      </c>
      <c r="F6" s="279">
        <v>136</v>
      </c>
      <c r="G6" s="159">
        <v>0.12024756852343059</v>
      </c>
      <c r="H6" s="278">
        <v>256</v>
      </c>
      <c r="I6" s="279">
        <v>29</v>
      </c>
      <c r="J6" s="159">
        <v>0.11328125</v>
      </c>
      <c r="K6" s="151"/>
      <c r="L6" s="160"/>
      <c r="M6" s="151"/>
      <c r="N6" s="151"/>
      <c r="O6" s="160"/>
    </row>
    <row r="7" spans="1:15" s="33" customFormat="1" ht="17.100000000000001" customHeight="1" x14ac:dyDescent="0.25">
      <c r="A7" s="156" t="s">
        <v>428</v>
      </c>
      <c r="B7" s="278">
        <v>4537</v>
      </c>
      <c r="C7" s="279">
        <v>330</v>
      </c>
      <c r="D7" s="159">
        <v>7.2735287635001103E-2</v>
      </c>
      <c r="E7" s="278">
        <v>3746</v>
      </c>
      <c r="F7" s="279">
        <v>274</v>
      </c>
      <c r="G7" s="159">
        <v>7.3144687666844635E-2</v>
      </c>
      <c r="H7" s="278">
        <v>791</v>
      </c>
      <c r="I7" s="279">
        <v>56</v>
      </c>
      <c r="J7" s="159">
        <v>7.0796460176991149E-2</v>
      </c>
      <c r="K7" s="151"/>
      <c r="L7" s="160"/>
      <c r="M7" s="151"/>
      <c r="N7" s="151"/>
      <c r="O7" s="160"/>
    </row>
    <row r="8" spans="1:15" s="33" customFormat="1" ht="17.100000000000001" customHeight="1" x14ac:dyDescent="0.25">
      <c r="A8" s="156" t="s">
        <v>429</v>
      </c>
      <c r="B8" s="278">
        <v>5013</v>
      </c>
      <c r="C8" s="279">
        <v>201</v>
      </c>
      <c r="D8" s="159">
        <v>4.0095751047277077E-2</v>
      </c>
      <c r="E8" s="278">
        <v>3775</v>
      </c>
      <c r="F8" s="279">
        <v>135</v>
      </c>
      <c r="G8" s="159">
        <v>3.5761589403973511E-2</v>
      </c>
      <c r="H8" s="278">
        <v>1238</v>
      </c>
      <c r="I8" s="279">
        <v>66</v>
      </c>
      <c r="J8" s="159">
        <v>5.3311793214862679E-2</v>
      </c>
      <c r="K8" s="151"/>
      <c r="L8" s="160"/>
      <c r="M8" s="151"/>
      <c r="N8" s="151"/>
      <c r="O8" s="160"/>
    </row>
    <row r="9" spans="1:15" s="33" customFormat="1" ht="17.100000000000001" customHeight="1" x14ac:dyDescent="0.25">
      <c r="A9" s="156" t="s">
        <v>430</v>
      </c>
      <c r="B9" s="278">
        <v>4332</v>
      </c>
      <c r="C9" s="279">
        <v>117</v>
      </c>
      <c r="D9" s="159">
        <v>2.7008310249307478E-2</v>
      </c>
      <c r="E9" s="278">
        <v>3161</v>
      </c>
      <c r="F9" s="279">
        <v>79</v>
      </c>
      <c r="G9" s="159">
        <v>2.49920911104081E-2</v>
      </c>
      <c r="H9" s="278">
        <v>1171</v>
      </c>
      <c r="I9" s="279">
        <v>38</v>
      </c>
      <c r="J9" s="159">
        <v>3.2450896669513236E-2</v>
      </c>
      <c r="K9" s="151"/>
      <c r="L9" s="160"/>
      <c r="M9" s="151"/>
      <c r="N9" s="151"/>
      <c r="O9" s="160"/>
    </row>
    <row r="10" spans="1:15" s="33" customFormat="1" ht="17.100000000000001" customHeight="1" x14ac:dyDescent="0.25">
      <c r="A10" s="156" t="s">
        <v>431</v>
      </c>
      <c r="B10" s="278">
        <v>8929</v>
      </c>
      <c r="C10" s="279">
        <v>182</v>
      </c>
      <c r="D10" s="159">
        <v>2.0383021614962481E-2</v>
      </c>
      <c r="E10" s="278">
        <v>5852</v>
      </c>
      <c r="F10" s="279">
        <v>112</v>
      </c>
      <c r="G10" s="159">
        <v>1.9138755980861243E-2</v>
      </c>
      <c r="H10" s="278">
        <v>3077</v>
      </c>
      <c r="I10" s="279">
        <v>70</v>
      </c>
      <c r="J10" s="159">
        <v>2.2749431264218394E-2</v>
      </c>
      <c r="K10" s="151"/>
      <c r="L10" s="160"/>
      <c r="M10" s="151"/>
      <c r="N10" s="151"/>
      <c r="O10" s="160"/>
    </row>
    <row r="11" spans="1:15" s="33" customFormat="1" ht="17.100000000000001" customHeight="1" thickBot="1" x14ac:dyDescent="0.3">
      <c r="A11" s="162" t="s">
        <v>432</v>
      </c>
      <c r="B11" s="280">
        <v>0</v>
      </c>
      <c r="C11" s="163">
        <v>0</v>
      </c>
      <c r="D11" s="164">
        <v>0</v>
      </c>
      <c r="E11" s="280">
        <v>0</v>
      </c>
      <c r="F11" s="163">
        <v>0</v>
      </c>
      <c r="G11" s="164">
        <v>0</v>
      </c>
      <c r="H11" s="280">
        <v>0</v>
      </c>
      <c r="I11" s="163">
        <v>0</v>
      </c>
      <c r="J11" s="164">
        <v>0</v>
      </c>
      <c r="K11" s="151"/>
      <c r="L11" s="160"/>
      <c r="M11" s="151"/>
      <c r="N11" s="151"/>
      <c r="O11" s="160"/>
    </row>
    <row r="12" spans="1:15" s="33" customFormat="1" ht="17.100000000000001" customHeight="1" x14ac:dyDescent="0.25">
      <c r="A12" s="153" t="s">
        <v>433</v>
      </c>
      <c r="B12" s="286">
        <v>68</v>
      </c>
      <c r="C12" s="172">
        <v>0</v>
      </c>
      <c r="D12" s="173">
        <v>0</v>
      </c>
      <c r="E12" s="286">
        <v>46</v>
      </c>
      <c r="F12" s="172">
        <v>0</v>
      </c>
      <c r="G12" s="173">
        <v>0</v>
      </c>
      <c r="H12" s="286">
        <v>22</v>
      </c>
      <c r="I12" s="172">
        <v>0</v>
      </c>
      <c r="J12" s="173">
        <v>0</v>
      </c>
      <c r="K12" s="152"/>
      <c r="L12" s="152"/>
      <c r="M12" s="152"/>
      <c r="N12" s="152"/>
      <c r="O12" s="152"/>
    </row>
    <row r="13" spans="1:15" s="33" customFormat="1" ht="17.100000000000001" customHeight="1" x14ac:dyDescent="0.25">
      <c r="A13" s="156" t="s">
        <v>434</v>
      </c>
      <c r="B13" s="278">
        <v>0</v>
      </c>
      <c r="C13" s="279">
        <v>0</v>
      </c>
      <c r="D13" s="159">
        <v>0</v>
      </c>
      <c r="E13" s="278">
        <v>0</v>
      </c>
      <c r="F13" s="279">
        <v>0</v>
      </c>
      <c r="G13" s="159">
        <v>0</v>
      </c>
      <c r="H13" s="278">
        <v>0</v>
      </c>
      <c r="I13" s="279">
        <v>0</v>
      </c>
      <c r="J13" s="159">
        <v>0</v>
      </c>
      <c r="K13" s="151"/>
      <c r="L13" s="160"/>
      <c r="M13" s="151"/>
      <c r="N13" s="151"/>
      <c r="O13" s="160"/>
    </row>
    <row r="14" spans="1:15" s="33" customFormat="1" ht="17.100000000000001" customHeight="1" x14ac:dyDescent="0.25">
      <c r="A14" s="161" t="s">
        <v>435</v>
      </c>
      <c r="B14" s="278">
        <v>6</v>
      </c>
      <c r="C14" s="279">
        <v>0</v>
      </c>
      <c r="D14" s="159">
        <v>0</v>
      </c>
      <c r="E14" s="278">
        <v>5</v>
      </c>
      <c r="F14" s="279">
        <v>0</v>
      </c>
      <c r="G14" s="159">
        <v>0</v>
      </c>
      <c r="H14" s="278">
        <v>1</v>
      </c>
      <c r="I14" s="279">
        <v>0</v>
      </c>
      <c r="J14" s="159">
        <v>0</v>
      </c>
      <c r="K14" s="151"/>
      <c r="L14" s="160"/>
      <c r="M14" s="151"/>
      <c r="N14" s="151"/>
      <c r="O14" s="160"/>
    </row>
    <row r="15" spans="1:15" s="33" customFormat="1" ht="17.100000000000001" customHeight="1" x14ac:dyDescent="0.25">
      <c r="A15" s="156" t="s">
        <v>436</v>
      </c>
      <c r="B15" s="278">
        <v>11</v>
      </c>
      <c r="C15" s="279">
        <v>0</v>
      </c>
      <c r="D15" s="159">
        <v>0</v>
      </c>
      <c r="E15" s="278">
        <v>7</v>
      </c>
      <c r="F15" s="279">
        <v>0</v>
      </c>
      <c r="G15" s="159">
        <v>0</v>
      </c>
      <c r="H15" s="278">
        <v>4</v>
      </c>
      <c r="I15" s="279">
        <v>0</v>
      </c>
      <c r="J15" s="159">
        <v>0</v>
      </c>
      <c r="K15" s="151"/>
      <c r="L15" s="160"/>
      <c r="M15" s="151"/>
      <c r="N15" s="151"/>
      <c r="O15" s="160"/>
    </row>
    <row r="16" spans="1:15" s="33" customFormat="1" ht="17.100000000000001" customHeight="1" x14ac:dyDescent="0.25">
      <c r="A16" s="156" t="s">
        <v>437</v>
      </c>
      <c r="B16" s="278">
        <v>8</v>
      </c>
      <c r="C16" s="279">
        <v>0</v>
      </c>
      <c r="D16" s="159">
        <v>0</v>
      </c>
      <c r="E16" s="278">
        <v>8</v>
      </c>
      <c r="F16" s="279">
        <v>0</v>
      </c>
      <c r="G16" s="159">
        <v>0</v>
      </c>
      <c r="H16" s="278">
        <v>0</v>
      </c>
      <c r="I16" s="279">
        <v>0</v>
      </c>
      <c r="J16" s="159">
        <v>0</v>
      </c>
      <c r="K16" s="151"/>
      <c r="L16" s="160"/>
      <c r="M16" s="151"/>
      <c r="N16" s="151"/>
      <c r="O16" s="160"/>
    </row>
    <row r="17" spans="1:15" s="33" customFormat="1" ht="17.100000000000001" customHeight="1" x14ac:dyDescent="0.25">
      <c r="A17" s="156" t="s">
        <v>438</v>
      </c>
      <c r="B17" s="278">
        <v>20</v>
      </c>
      <c r="C17" s="279">
        <v>0</v>
      </c>
      <c r="D17" s="159">
        <v>0</v>
      </c>
      <c r="E17" s="278">
        <v>10</v>
      </c>
      <c r="F17" s="279">
        <v>0</v>
      </c>
      <c r="G17" s="159">
        <v>0</v>
      </c>
      <c r="H17" s="278">
        <v>10</v>
      </c>
      <c r="I17" s="279">
        <v>0</v>
      </c>
      <c r="J17" s="159">
        <v>0</v>
      </c>
      <c r="K17" s="151"/>
      <c r="L17" s="160"/>
      <c r="M17" s="151"/>
      <c r="N17" s="151"/>
      <c r="O17" s="160"/>
    </row>
    <row r="18" spans="1:15" s="33" customFormat="1" ht="17.100000000000001" customHeight="1" x14ac:dyDescent="0.25">
      <c r="A18" s="156" t="s">
        <v>439</v>
      </c>
      <c r="B18" s="278">
        <v>23</v>
      </c>
      <c r="C18" s="279">
        <v>0</v>
      </c>
      <c r="D18" s="159">
        <v>0</v>
      </c>
      <c r="E18" s="278">
        <v>16</v>
      </c>
      <c r="F18" s="279">
        <v>0</v>
      </c>
      <c r="G18" s="159">
        <v>0</v>
      </c>
      <c r="H18" s="278">
        <v>7</v>
      </c>
      <c r="I18" s="279">
        <v>0</v>
      </c>
      <c r="J18" s="159">
        <v>0</v>
      </c>
      <c r="K18" s="151"/>
      <c r="L18" s="160"/>
      <c r="M18" s="151"/>
      <c r="N18" s="151"/>
      <c r="O18" s="160"/>
    </row>
    <row r="19" spans="1:15" s="33" customFormat="1" ht="17.100000000000001" customHeight="1" thickBot="1" x14ac:dyDescent="0.3">
      <c r="A19" s="162" t="s">
        <v>440</v>
      </c>
      <c r="B19" s="280">
        <v>0</v>
      </c>
      <c r="C19" s="163">
        <v>0</v>
      </c>
      <c r="D19" s="164">
        <v>0</v>
      </c>
      <c r="E19" s="280">
        <v>0</v>
      </c>
      <c r="F19" s="163">
        <v>0</v>
      </c>
      <c r="G19" s="164">
        <v>0</v>
      </c>
      <c r="H19" s="280">
        <v>0</v>
      </c>
      <c r="I19" s="163">
        <v>0</v>
      </c>
      <c r="J19" s="164">
        <v>0</v>
      </c>
      <c r="K19" s="151"/>
      <c r="L19" s="160"/>
      <c r="M19" s="151"/>
      <c r="N19" s="151"/>
      <c r="O19" s="160"/>
    </row>
    <row r="20" spans="1:15" s="33" customFormat="1" ht="17.100000000000001" customHeight="1" x14ac:dyDescent="0.25">
      <c r="A20" s="153" t="s">
        <v>254</v>
      </c>
      <c r="B20" s="286">
        <v>937</v>
      </c>
      <c r="C20" s="172">
        <v>27</v>
      </c>
      <c r="D20" s="173">
        <v>2.8815368196371399E-2</v>
      </c>
      <c r="E20" s="286">
        <v>679</v>
      </c>
      <c r="F20" s="172">
        <v>22</v>
      </c>
      <c r="G20" s="173">
        <v>3.2400589101620032E-2</v>
      </c>
      <c r="H20" s="286">
        <v>258</v>
      </c>
      <c r="I20" s="172">
        <v>5</v>
      </c>
      <c r="J20" s="173">
        <v>1.937984496124031E-2</v>
      </c>
      <c r="K20" s="151"/>
      <c r="L20" s="160"/>
      <c r="M20" s="151"/>
      <c r="N20" s="151"/>
      <c r="O20" s="160"/>
    </row>
    <row r="21" spans="1:15" s="33" customFormat="1" ht="17.100000000000001" customHeight="1" x14ac:dyDescent="0.25">
      <c r="A21" s="156" t="s">
        <v>441</v>
      </c>
      <c r="B21" s="278">
        <v>0</v>
      </c>
      <c r="C21" s="279">
        <v>0</v>
      </c>
      <c r="D21" s="159">
        <v>0</v>
      </c>
      <c r="E21" s="278">
        <v>0</v>
      </c>
      <c r="F21" s="279">
        <v>0</v>
      </c>
      <c r="G21" s="159">
        <v>0</v>
      </c>
      <c r="H21" s="278">
        <v>0</v>
      </c>
      <c r="I21" s="279">
        <v>0</v>
      </c>
      <c r="J21" s="159">
        <v>0</v>
      </c>
      <c r="K21" s="151"/>
      <c r="L21" s="160"/>
      <c r="M21" s="151"/>
      <c r="N21" s="151"/>
      <c r="O21" s="160"/>
    </row>
    <row r="22" spans="1:15" s="33" customFormat="1" ht="17.100000000000001" customHeight="1" x14ac:dyDescent="0.25">
      <c r="A22" s="161" t="s">
        <v>442</v>
      </c>
      <c r="B22" s="278">
        <v>36</v>
      </c>
      <c r="C22" s="279">
        <v>2</v>
      </c>
      <c r="D22" s="159">
        <v>5.5555555555555552E-2</v>
      </c>
      <c r="E22" s="278">
        <v>30</v>
      </c>
      <c r="F22" s="279">
        <v>2</v>
      </c>
      <c r="G22" s="159">
        <v>6.6666666666666666E-2</v>
      </c>
      <c r="H22" s="278">
        <v>6</v>
      </c>
      <c r="I22" s="279">
        <v>0</v>
      </c>
      <c r="J22" s="159">
        <v>0</v>
      </c>
      <c r="K22" s="151"/>
      <c r="L22" s="160"/>
      <c r="M22" s="151"/>
      <c r="N22" s="151"/>
      <c r="O22" s="160"/>
    </row>
    <row r="23" spans="1:15" s="33" customFormat="1" ht="17.100000000000001" customHeight="1" x14ac:dyDescent="0.25">
      <c r="A23" s="156" t="s">
        <v>443</v>
      </c>
      <c r="B23" s="278">
        <v>158</v>
      </c>
      <c r="C23" s="279">
        <v>10</v>
      </c>
      <c r="D23" s="159">
        <v>6.3291139240506333E-2</v>
      </c>
      <c r="E23" s="278">
        <v>126</v>
      </c>
      <c r="F23" s="279">
        <v>9</v>
      </c>
      <c r="G23" s="159">
        <v>7.1428571428571425E-2</v>
      </c>
      <c r="H23" s="278">
        <v>32</v>
      </c>
      <c r="I23" s="279">
        <v>1</v>
      </c>
      <c r="J23" s="159">
        <v>3.125E-2</v>
      </c>
      <c r="K23" s="151"/>
      <c r="L23" s="160"/>
      <c r="M23" s="151"/>
      <c r="N23" s="151"/>
      <c r="O23" s="160"/>
    </row>
    <row r="24" spans="1:15" s="33" customFormat="1" ht="17.100000000000001" customHeight="1" x14ac:dyDescent="0.25">
      <c r="A24" s="156" t="s">
        <v>444</v>
      </c>
      <c r="B24" s="278">
        <v>209</v>
      </c>
      <c r="C24" s="279">
        <v>7</v>
      </c>
      <c r="D24" s="159">
        <v>3.3492822966507178E-2</v>
      </c>
      <c r="E24" s="278">
        <v>155</v>
      </c>
      <c r="F24" s="279">
        <v>6</v>
      </c>
      <c r="G24" s="159">
        <v>3.870967741935484E-2</v>
      </c>
      <c r="H24" s="278">
        <v>54</v>
      </c>
      <c r="I24" s="279">
        <v>1</v>
      </c>
      <c r="J24" s="159">
        <v>1.8518518518518517E-2</v>
      </c>
      <c r="K24" s="151"/>
      <c r="L24" s="160"/>
      <c r="M24" s="151"/>
      <c r="N24" s="151"/>
      <c r="O24" s="160"/>
    </row>
    <row r="25" spans="1:15" s="33" customFormat="1" ht="17.100000000000001" customHeight="1" x14ac:dyDescent="0.25">
      <c r="A25" s="156" t="s">
        <v>445</v>
      </c>
      <c r="B25" s="278">
        <v>173</v>
      </c>
      <c r="C25" s="279">
        <v>1</v>
      </c>
      <c r="D25" s="159">
        <v>5.7803468208092483E-3</v>
      </c>
      <c r="E25" s="278">
        <v>126</v>
      </c>
      <c r="F25" s="279">
        <v>0</v>
      </c>
      <c r="G25" s="159">
        <v>0</v>
      </c>
      <c r="H25" s="278">
        <v>47</v>
      </c>
      <c r="I25" s="279">
        <v>1</v>
      </c>
      <c r="J25" s="159">
        <v>2.1276595744680851E-2</v>
      </c>
      <c r="K25" s="151"/>
      <c r="L25" s="160"/>
      <c r="M25" s="151"/>
      <c r="N25" s="151"/>
      <c r="O25" s="160"/>
    </row>
    <row r="26" spans="1:15" s="33" customFormat="1" ht="17.100000000000001" customHeight="1" x14ac:dyDescent="0.25">
      <c r="A26" s="156" t="s">
        <v>446</v>
      </c>
      <c r="B26" s="278">
        <v>361</v>
      </c>
      <c r="C26" s="279">
        <v>7</v>
      </c>
      <c r="D26" s="159">
        <v>1.9390581717451522E-2</v>
      </c>
      <c r="E26" s="278">
        <v>242</v>
      </c>
      <c r="F26" s="279">
        <v>5</v>
      </c>
      <c r="G26" s="159">
        <v>2.0661157024793389E-2</v>
      </c>
      <c r="H26" s="278">
        <v>119</v>
      </c>
      <c r="I26" s="279">
        <v>2</v>
      </c>
      <c r="J26" s="159">
        <v>1.680672268907563E-2</v>
      </c>
      <c r="K26" s="151"/>
      <c r="L26" s="160"/>
      <c r="M26" s="151"/>
      <c r="N26" s="151"/>
      <c r="O26" s="160"/>
    </row>
    <row r="27" spans="1:15" s="33" customFormat="1" ht="17.100000000000001" customHeight="1" thickBot="1" x14ac:dyDescent="0.3">
      <c r="A27" s="162" t="s">
        <v>447</v>
      </c>
      <c r="B27" s="280">
        <v>0</v>
      </c>
      <c r="C27" s="163">
        <v>0</v>
      </c>
      <c r="D27" s="164">
        <v>0</v>
      </c>
      <c r="E27" s="280">
        <v>0</v>
      </c>
      <c r="F27" s="163">
        <v>0</v>
      </c>
      <c r="G27" s="164">
        <v>0</v>
      </c>
      <c r="H27" s="280">
        <v>0</v>
      </c>
      <c r="I27" s="163">
        <v>0</v>
      </c>
      <c r="J27" s="164">
        <v>0</v>
      </c>
      <c r="K27" s="151"/>
      <c r="L27" s="160"/>
      <c r="M27" s="151"/>
      <c r="N27" s="151"/>
      <c r="O27" s="160"/>
    </row>
    <row r="28" spans="1:15" s="33" customFormat="1" ht="17.100000000000001" customHeight="1" x14ac:dyDescent="0.25">
      <c r="A28" s="153" t="s">
        <v>448</v>
      </c>
      <c r="B28" s="286">
        <v>2485</v>
      </c>
      <c r="C28" s="172">
        <v>128</v>
      </c>
      <c r="D28" s="173">
        <v>5.1509054325955733E-2</v>
      </c>
      <c r="E28" s="286">
        <v>1709</v>
      </c>
      <c r="F28" s="172">
        <v>78</v>
      </c>
      <c r="G28" s="173">
        <v>4.5640725570509071E-2</v>
      </c>
      <c r="H28" s="286">
        <v>776</v>
      </c>
      <c r="I28" s="172">
        <v>50</v>
      </c>
      <c r="J28" s="173">
        <v>6.4432989690721643E-2</v>
      </c>
      <c r="K28" s="152"/>
      <c r="L28" s="152"/>
      <c r="M28" s="152"/>
      <c r="N28" s="152"/>
      <c r="O28" s="152"/>
    </row>
    <row r="29" spans="1:15" s="33" customFormat="1" ht="17.100000000000001" customHeight="1" x14ac:dyDescent="0.25">
      <c r="A29" s="156" t="s">
        <v>449</v>
      </c>
      <c r="B29" s="278">
        <v>2</v>
      </c>
      <c r="C29" s="279">
        <v>1</v>
      </c>
      <c r="D29" s="159">
        <v>0.5</v>
      </c>
      <c r="E29" s="278">
        <v>2</v>
      </c>
      <c r="F29" s="279">
        <v>1</v>
      </c>
      <c r="G29" s="159">
        <v>0.5</v>
      </c>
      <c r="H29" s="278">
        <v>0</v>
      </c>
      <c r="I29" s="279">
        <v>0</v>
      </c>
      <c r="J29" s="159">
        <v>0</v>
      </c>
      <c r="K29" s="151"/>
      <c r="L29" s="160"/>
      <c r="M29" s="151"/>
      <c r="N29" s="151"/>
      <c r="O29" s="160"/>
    </row>
    <row r="30" spans="1:15" s="33" customFormat="1" ht="17.100000000000001" customHeight="1" x14ac:dyDescent="0.25">
      <c r="A30" s="161" t="s">
        <v>450</v>
      </c>
      <c r="B30" s="278">
        <v>114</v>
      </c>
      <c r="C30" s="279">
        <v>19</v>
      </c>
      <c r="D30" s="159">
        <v>0.16666666666666666</v>
      </c>
      <c r="E30" s="278">
        <v>88</v>
      </c>
      <c r="F30" s="279">
        <v>15</v>
      </c>
      <c r="G30" s="159">
        <v>0.17045454545454544</v>
      </c>
      <c r="H30" s="278">
        <v>26</v>
      </c>
      <c r="I30" s="279">
        <v>4</v>
      </c>
      <c r="J30" s="159">
        <v>0.15384615384615385</v>
      </c>
      <c r="K30" s="151"/>
      <c r="L30" s="160"/>
      <c r="M30" s="151"/>
      <c r="N30" s="151"/>
      <c r="O30" s="160"/>
    </row>
    <row r="31" spans="1:15" s="33" customFormat="1" ht="17.100000000000001" customHeight="1" x14ac:dyDescent="0.25">
      <c r="A31" s="156" t="s">
        <v>451</v>
      </c>
      <c r="B31" s="278">
        <v>455</v>
      </c>
      <c r="C31" s="279">
        <v>46</v>
      </c>
      <c r="D31" s="159">
        <v>0.1010989010989011</v>
      </c>
      <c r="E31" s="278">
        <v>353</v>
      </c>
      <c r="F31" s="279">
        <v>33</v>
      </c>
      <c r="G31" s="159">
        <v>9.3484419263456089E-2</v>
      </c>
      <c r="H31" s="278">
        <v>102</v>
      </c>
      <c r="I31" s="279">
        <v>13</v>
      </c>
      <c r="J31" s="159">
        <v>0.12745098039215685</v>
      </c>
      <c r="K31" s="151"/>
      <c r="L31" s="160"/>
      <c r="M31" s="151"/>
      <c r="N31" s="151"/>
      <c r="O31" s="160"/>
    </row>
    <row r="32" spans="1:15" s="33" customFormat="1" ht="17.100000000000001" customHeight="1" x14ac:dyDescent="0.25">
      <c r="A32" s="156" t="s">
        <v>452</v>
      </c>
      <c r="B32" s="278">
        <v>481</v>
      </c>
      <c r="C32" s="279">
        <v>26</v>
      </c>
      <c r="D32" s="159">
        <v>5.4054054054054057E-2</v>
      </c>
      <c r="E32" s="278">
        <v>334</v>
      </c>
      <c r="F32" s="279">
        <v>12</v>
      </c>
      <c r="G32" s="159">
        <v>3.5928143712574849E-2</v>
      </c>
      <c r="H32" s="278">
        <v>147</v>
      </c>
      <c r="I32" s="279">
        <v>14</v>
      </c>
      <c r="J32" s="159">
        <v>9.5238095238095233E-2</v>
      </c>
      <c r="K32" s="151"/>
      <c r="L32" s="160"/>
      <c r="M32" s="151"/>
      <c r="N32" s="151"/>
      <c r="O32" s="160"/>
    </row>
    <row r="33" spans="1:15" s="33" customFormat="1" ht="17.100000000000001" customHeight="1" x14ac:dyDescent="0.25">
      <c r="A33" s="156" t="s">
        <v>453</v>
      </c>
      <c r="B33" s="278">
        <v>470</v>
      </c>
      <c r="C33" s="279">
        <v>13</v>
      </c>
      <c r="D33" s="159">
        <v>2.7659574468085105E-2</v>
      </c>
      <c r="E33" s="278">
        <v>327</v>
      </c>
      <c r="F33" s="279">
        <v>7</v>
      </c>
      <c r="G33" s="159">
        <v>2.1406727828746176E-2</v>
      </c>
      <c r="H33" s="278">
        <v>143</v>
      </c>
      <c r="I33" s="279">
        <v>6</v>
      </c>
      <c r="J33" s="159">
        <v>4.195804195804196E-2</v>
      </c>
      <c r="K33" s="151"/>
      <c r="L33" s="160"/>
      <c r="M33" s="151"/>
      <c r="N33" s="151"/>
      <c r="O33" s="160"/>
    </row>
    <row r="34" spans="1:15" s="33" customFormat="1" ht="17.100000000000001" customHeight="1" x14ac:dyDescent="0.25">
      <c r="A34" s="156" t="s">
        <v>454</v>
      </c>
      <c r="B34" s="278">
        <v>963</v>
      </c>
      <c r="C34" s="279">
        <v>23</v>
      </c>
      <c r="D34" s="159">
        <v>2.3883696780893044E-2</v>
      </c>
      <c r="E34" s="278">
        <v>605</v>
      </c>
      <c r="F34" s="279">
        <v>10</v>
      </c>
      <c r="G34" s="159">
        <v>1.6528925619834711E-2</v>
      </c>
      <c r="H34" s="278">
        <v>358</v>
      </c>
      <c r="I34" s="279">
        <v>13</v>
      </c>
      <c r="J34" s="159">
        <v>3.6312849162011177E-2</v>
      </c>
      <c r="K34" s="151"/>
      <c r="L34" s="160"/>
      <c r="M34" s="151"/>
      <c r="N34" s="151"/>
      <c r="O34" s="160"/>
    </row>
    <row r="35" spans="1:15" s="33" customFormat="1" ht="17.100000000000001" customHeight="1" thickBot="1" x14ac:dyDescent="0.3">
      <c r="A35" s="162" t="s">
        <v>455</v>
      </c>
      <c r="B35" s="280">
        <v>0</v>
      </c>
      <c r="C35" s="163">
        <v>0</v>
      </c>
      <c r="D35" s="164">
        <v>0</v>
      </c>
      <c r="E35" s="280">
        <v>0</v>
      </c>
      <c r="F35" s="163">
        <v>0</v>
      </c>
      <c r="G35" s="164">
        <v>0</v>
      </c>
      <c r="H35" s="280">
        <v>0</v>
      </c>
      <c r="I35" s="163">
        <v>0</v>
      </c>
      <c r="J35" s="164">
        <v>0</v>
      </c>
      <c r="K35" s="151"/>
      <c r="L35" s="160"/>
      <c r="M35" s="151"/>
      <c r="N35" s="151"/>
      <c r="O35" s="160"/>
    </row>
    <row r="36" spans="1:15" s="33" customFormat="1" ht="17.100000000000001" customHeight="1" x14ac:dyDescent="0.25">
      <c r="A36" s="153" t="s">
        <v>456</v>
      </c>
      <c r="B36" s="286">
        <v>14090</v>
      </c>
      <c r="C36" s="172">
        <v>650</v>
      </c>
      <c r="D36" s="173">
        <v>4.6132008516678494E-2</v>
      </c>
      <c r="E36" s="286">
        <v>10922</v>
      </c>
      <c r="F36" s="172">
        <v>514</v>
      </c>
      <c r="G36" s="173">
        <v>4.7060977842885918E-2</v>
      </c>
      <c r="H36" s="286">
        <v>3168</v>
      </c>
      <c r="I36" s="172">
        <v>136</v>
      </c>
      <c r="J36" s="173">
        <v>4.2929292929292928E-2</v>
      </c>
      <c r="K36" s="152"/>
      <c r="L36" s="152"/>
      <c r="M36" s="152"/>
      <c r="N36" s="152"/>
      <c r="O36" s="152"/>
    </row>
    <row r="37" spans="1:15" s="33" customFormat="1" ht="17.100000000000001" customHeight="1" x14ac:dyDescent="0.25">
      <c r="A37" s="156" t="s">
        <v>457</v>
      </c>
      <c r="B37" s="278">
        <v>15</v>
      </c>
      <c r="C37" s="279">
        <v>0</v>
      </c>
      <c r="D37" s="159">
        <v>0</v>
      </c>
      <c r="E37" s="278">
        <v>11</v>
      </c>
      <c r="F37" s="279">
        <v>0</v>
      </c>
      <c r="G37" s="159">
        <v>0</v>
      </c>
      <c r="H37" s="278">
        <v>4</v>
      </c>
      <c r="I37" s="279">
        <v>0</v>
      </c>
      <c r="J37" s="159">
        <v>0</v>
      </c>
      <c r="K37" s="152"/>
      <c r="L37" s="160"/>
      <c r="M37" s="151"/>
      <c r="N37" s="151"/>
      <c r="O37" s="160"/>
    </row>
    <row r="38" spans="1:15" s="33" customFormat="1" ht="17.100000000000001" customHeight="1" x14ac:dyDescent="0.25">
      <c r="A38" s="161" t="s">
        <v>458</v>
      </c>
      <c r="B38" s="278">
        <v>914</v>
      </c>
      <c r="C38" s="279">
        <v>108</v>
      </c>
      <c r="D38" s="159">
        <v>0.11816192560175055</v>
      </c>
      <c r="E38" s="278">
        <v>767</v>
      </c>
      <c r="F38" s="279">
        <v>92</v>
      </c>
      <c r="G38" s="159">
        <v>0.11994784876140809</v>
      </c>
      <c r="H38" s="278">
        <v>147</v>
      </c>
      <c r="I38" s="279">
        <v>16</v>
      </c>
      <c r="J38" s="159">
        <v>0.10884353741496598</v>
      </c>
      <c r="K38" s="152"/>
      <c r="L38" s="160"/>
      <c r="M38" s="151"/>
      <c r="N38" s="151"/>
      <c r="O38" s="160"/>
    </row>
    <row r="39" spans="1:15" s="33" customFormat="1" ht="17.100000000000001" customHeight="1" x14ac:dyDescent="0.25">
      <c r="A39" s="156" t="s">
        <v>459</v>
      </c>
      <c r="B39" s="278">
        <v>2995</v>
      </c>
      <c r="C39" s="279">
        <v>226</v>
      </c>
      <c r="D39" s="159">
        <v>7.5459098497495825E-2</v>
      </c>
      <c r="E39" s="278">
        <v>2555</v>
      </c>
      <c r="F39" s="279">
        <v>195</v>
      </c>
      <c r="G39" s="159">
        <v>7.6320939334637961E-2</v>
      </c>
      <c r="H39" s="278">
        <v>440</v>
      </c>
      <c r="I39" s="279">
        <v>31</v>
      </c>
      <c r="J39" s="159">
        <v>7.045454545454545E-2</v>
      </c>
      <c r="K39" s="152"/>
      <c r="L39" s="160"/>
      <c r="M39" s="151"/>
      <c r="N39" s="151"/>
      <c r="O39" s="160"/>
    </row>
    <row r="40" spans="1:15" s="33" customFormat="1" ht="17.100000000000001" customHeight="1" x14ac:dyDescent="0.25">
      <c r="A40" s="156" t="s">
        <v>460</v>
      </c>
      <c r="B40" s="278">
        <v>2928</v>
      </c>
      <c r="C40" s="279">
        <v>133</v>
      </c>
      <c r="D40" s="159">
        <v>4.5423497267759565E-2</v>
      </c>
      <c r="E40" s="278">
        <v>2287</v>
      </c>
      <c r="F40" s="279">
        <v>98</v>
      </c>
      <c r="G40" s="159">
        <v>4.2850896370791432E-2</v>
      </c>
      <c r="H40" s="278">
        <v>641</v>
      </c>
      <c r="I40" s="279">
        <v>35</v>
      </c>
      <c r="J40" s="159">
        <v>5.4602184087363496E-2</v>
      </c>
      <c r="K40" s="152"/>
      <c r="L40" s="160"/>
      <c r="M40" s="151"/>
      <c r="N40" s="151"/>
      <c r="O40" s="160"/>
    </row>
    <row r="41" spans="1:15" s="33" customFormat="1" ht="17.100000000000001" customHeight="1" x14ac:dyDescent="0.25">
      <c r="A41" s="156" t="s">
        <v>461</v>
      </c>
      <c r="B41" s="278">
        <v>2291</v>
      </c>
      <c r="C41" s="279">
        <v>73</v>
      </c>
      <c r="D41" s="159">
        <v>3.1863814927979045E-2</v>
      </c>
      <c r="E41" s="278">
        <v>1787</v>
      </c>
      <c r="F41" s="279">
        <v>53</v>
      </c>
      <c r="G41" s="159">
        <v>2.9658645775041969E-2</v>
      </c>
      <c r="H41" s="278">
        <v>504</v>
      </c>
      <c r="I41" s="279">
        <v>20</v>
      </c>
      <c r="J41" s="159">
        <v>3.968253968253968E-2</v>
      </c>
      <c r="K41" s="152"/>
      <c r="L41" s="160"/>
      <c r="M41" s="151"/>
      <c r="N41" s="151"/>
      <c r="O41" s="160"/>
    </row>
    <row r="42" spans="1:15" s="33" customFormat="1" ht="17.100000000000001" customHeight="1" x14ac:dyDescent="0.25">
      <c r="A42" s="156" t="s">
        <v>462</v>
      </c>
      <c r="B42" s="278">
        <v>4947</v>
      </c>
      <c r="C42" s="279">
        <v>110</v>
      </c>
      <c r="D42" s="159">
        <v>2.223569840307257E-2</v>
      </c>
      <c r="E42" s="278">
        <v>3515</v>
      </c>
      <c r="F42" s="279">
        <v>76</v>
      </c>
      <c r="G42" s="159">
        <v>2.1621621621621623E-2</v>
      </c>
      <c r="H42" s="278">
        <v>1432</v>
      </c>
      <c r="I42" s="279">
        <v>34</v>
      </c>
      <c r="J42" s="159">
        <v>2.3743016759776536E-2</v>
      </c>
      <c r="K42" s="152"/>
      <c r="L42" s="160"/>
      <c r="M42" s="151"/>
      <c r="N42" s="151"/>
      <c r="O42" s="160"/>
    </row>
    <row r="43" spans="1:15" s="33" customFormat="1" ht="17.100000000000001" customHeight="1" thickBot="1" x14ac:dyDescent="0.3">
      <c r="A43" s="162" t="s">
        <v>463</v>
      </c>
      <c r="B43" s="280">
        <v>0</v>
      </c>
      <c r="C43" s="163">
        <v>0</v>
      </c>
      <c r="D43" s="164">
        <v>0</v>
      </c>
      <c r="E43" s="280">
        <v>0</v>
      </c>
      <c r="F43" s="163">
        <v>0</v>
      </c>
      <c r="G43" s="164">
        <v>0</v>
      </c>
      <c r="H43" s="280">
        <v>0</v>
      </c>
      <c r="I43" s="163">
        <v>0</v>
      </c>
      <c r="J43" s="164">
        <v>0</v>
      </c>
      <c r="K43" s="152"/>
      <c r="L43" s="160"/>
      <c r="M43" s="151"/>
      <c r="N43" s="151"/>
      <c r="O43" s="160"/>
    </row>
    <row r="44" spans="1:15" s="33" customFormat="1" ht="17.100000000000001" customHeight="1" x14ac:dyDescent="0.25">
      <c r="A44" s="153" t="s">
        <v>464</v>
      </c>
      <c r="B44" s="286">
        <v>156</v>
      </c>
      <c r="C44" s="172">
        <v>9</v>
      </c>
      <c r="D44" s="173">
        <v>5.7692307692307696E-2</v>
      </c>
      <c r="E44" s="286">
        <v>102</v>
      </c>
      <c r="F44" s="172">
        <v>6</v>
      </c>
      <c r="G44" s="173">
        <v>5.8823529411764705E-2</v>
      </c>
      <c r="H44" s="286">
        <v>54</v>
      </c>
      <c r="I44" s="172">
        <v>3</v>
      </c>
      <c r="J44" s="173">
        <v>5.5555555555555552E-2</v>
      </c>
      <c r="K44" s="152"/>
      <c r="L44" s="160"/>
      <c r="M44" s="151"/>
      <c r="N44" s="151"/>
      <c r="O44" s="160"/>
    </row>
    <row r="45" spans="1:15" s="33" customFormat="1" ht="17.100000000000001" customHeight="1" x14ac:dyDescent="0.25">
      <c r="A45" s="156" t="s">
        <v>465</v>
      </c>
      <c r="B45" s="278">
        <v>0</v>
      </c>
      <c r="C45" s="279">
        <v>0</v>
      </c>
      <c r="D45" s="159">
        <v>0</v>
      </c>
      <c r="E45" s="278">
        <v>0</v>
      </c>
      <c r="F45" s="279">
        <v>0</v>
      </c>
      <c r="G45" s="159">
        <v>0</v>
      </c>
      <c r="H45" s="278">
        <v>0</v>
      </c>
      <c r="I45" s="279">
        <v>0</v>
      </c>
      <c r="J45" s="159">
        <v>0</v>
      </c>
      <c r="K45" s="152"/>
      <c r="L45" s="160"/>
      <c r="M45" s="151"/>
      <c r="N45" s="151"/>
      <c r="O45" s="160"/>
    </row>
    <row r="46" spans="1:15" s="33" customFormat="1" ht="17.100000000000001" customHeight="1" x14ac:dyDescent="0.25">
      <c r="A46" s="161" t="s">
        <v>466</v>
      </c>
      <c r="B46" s="278">
        <v>5</v>
      </c>
      <c r="C46" s="279">
        <v>1</v>
      </c>
      <c r="D46" s="159">
        <v>0.2</v>
      </c>
      <c r="E46" s="278">
        <v>5</v>
      </c>
      <c r="F46" s="279">
        <v>1</v>
      </c>
      <c r="G46" s="159">
        <v>0.2</v>
      </c>
      <c r="H46" s="278">
        <v>0</v>
      </c>
      <c r="I46" s="279">
        <v>0</v>
      </c>
      <c r="J46" s="159">
        <v>0</v>
      </c>
      <c r="K46" s="152"/>
      <c r="L46" s="160"/>
      <c r="M46" s="151"/>
      <c r="N46" s="151"/>
      <c r="O46" s="160"/>
    </row>
    <row r="47" spans="1:15" s="33" customFormat="1" ht="17.100000000000001" customHeight="1" x14ac:dyDescent="0.25">
      <c r="A47" s="156" t="s">
        <v>467</v>
      </c>
      <c r="B47" s="278">
        <v>19</v>
      </c>
      <c r="C47" s="279">
        <v>2</v>
      </c>
      <c r="D47" s="159">
        <v>0.10526315789473684</v>
      </c>
      <c r="E47" s="278">
        <v>11</v>
      </c>
      <c r="F47" s="279">
        <v>2</v>
      </c>
      <c r="G47" s="159">
        <v>0.18181818181818182</v>
      </c>
      <c r="H47" s="278">
        <v>8</v>
      </c>
      <c r="I47" s="279">
        <v>0</v>
      </c>
      <c r="J47" s="159">
        <v>0</v>
      </c>
      <c r="K47" s="152"/>
      <c r="L47" s="160"/>
      <c r="M47" s="151"/>
      <c r="N47" s="151"/>
      <c r="O47" s="160"/>
    </row>
    <row r="48" spans="1:15" s="33" customFormat="1" ht="17.100000000000001" customHeight="1" x14ac:dyDescent="0.25">
      <c r="A48" s="156" t="s">
        <v>468</v>
      </c>
      <c r="B48" s="278">
        <v>24</v>
      </c>
      <c r="C48" s="279">
        <v>2</v>
      </c>
      <c r="D48" s="159">
        <v>8.3333333333333329E-2</v>
      </c>
      <c r="E48" s="278">
        <v>22</v>
      </c>
      <c r="F48" s="279">
        <v>2</v>
      </c>
      <c r="G48" s="159">
        <v>9.0909090909090912E-2</v>
      </c>
      <c r="H48" s="278">
        <v>2</v>
      </c>
      <c r="I48" s="279">
        <v>0</v>
      </c>
      <c r="J48" s="159">
        <v>0</v>
      </c>
      <c r="K48" s="152"/>
      <c r="L48" s="160"/>
      <c r="M48" s="151"/>
      <c r="N48" s="151"/>
      <c r="O48" s="160"/>
    </row>
    <row r="49" spans="1:15" s="33" customFormat="1" ht="17.100000000000001" customHeight="1" x14ac:dyDescent="0.25">
      <c r="A49" s="156" t="s">
        <v>469</v>
      </c>
      <c r="B49" s="278">
        <v>36</v>
      </c>
      <c r="C49" s="279">
        <v>1</v>
      </c>
      <c r="D49" s="159">
        <v>2.7777777777777776E-2</v>
      </c>
      <c r="E49" s="278">
        <v>22</v>
      </c>
      <c r="F49" s="279">
        <v>1</v>
      </c>
      <c r="G49" s="159">
        <v>4.5454545454545456E-2</v>
      </c>
      <c r="H49" s="278">
        <v>14</v>
      </c>
      <c r="I49" s="279">
        <v>0</v>
      </c>
      <c r="J49" s="159">
        <v>0</v>
      </c>
      <c r="K49" s="152"/>
      <c r="L49" s="160"/>
      <c r="M49" s="151"/>
      <c r="N49" s="151"/>
      <c r="O49" s="160"/>
    </row>
    <row r="50" spans="1:15" s="33" customFormat="1" ht="17.100000000000001" customHeight="1" x14ac:dyDescent="0.25">
      <c r="A50" s="156" t="s">
        <v>470</v>
      </c>
      <c r="B50" s="278">
        <v>72</v>
      </c>
      <c r="C50" s="279">
        <v>3</v>
      </c>
      <c r="D50" s="159">
        <v>4.1666666666666664E-2</v>
      </c>
      <c r="E50" s="278">
        <v>42</v>
      </c>
      <c r="F50" s="279">
        <v>0</v>
      </c>
      <c r="G50" s="159">
        <v>0</v>
      </c>
      <c r="H50" s="278">
        <v>30</v>
      </c>
      <c r="I50" s="279">
        <v>3</v>
      </c>
      <c r="J50" s="159">
        <v>0.1</v>
      </c>
      <c r="K50" s="152"/>
      <c r="L50" s="160"/>
      <c r="M50" s="151"/>
      <c r="N50" s="151"/>
      <c r="O50" s="160"/>
    </row>
    <row r="51" spans="1:15" s="33" customFormat="1" ht="17.100000000000001" customHeight="1" thickBot="1" x14ac:dyDescent="0.3">
      <c r="A51" s="162" t="s">
        <v>471</v>
      </c>
      <c r="B51" s="280">
        <v>0</v>
      </c>
      <c r="C51" s="163">
        <v>0</v>
      </c>
      <c r="D51" s="164">
        <v>0</v>
      </c>
      <c r="E51" s="280">
        <v>0</v>
      </c>
      <c r="F51" s="163">
        <v>0</v>
      </c>
      <c r="G51" s="164">
        <v>0</v>
      </c>
      <c r="H51" s="280">
        <v>0</v>
      </c>
      <c r="I51" s="163">
        <v>0</v>
      </c>
      <c r="J51" s="164">
        <v>0</v>
      </c>
      <c r="K51" s="152"/>
      <c r="L51" s="160"/>
      <c r="M51" s="151"/>
      <c r="N51" s="151"/>
      <c r="O51" s="160"/>
    </row>
    <row r="52" spans="1:15" s="33" customFormat="1" ht="17.100000000000001" customHeight="1" x14ac:dyDescent="0.25">
      <c r="A52" s="153" t="s">
        <v>472</v>
      </c>
      <c r="B52" s="286">
        <v>5479</v>
      </c>
      <c r="C52" s="172">
        <v>152</v>
      </c>
      <c r="D52" s="173">
        <v>2.7742288738820953E-2</v>
      </c>
      <c r="E52" s="286">
        <v>3584</v>
      </c>
      <c r="F52" s="172">
        <v>97</v>
      </c>
      <c r="G52" s="173">
        <v>2.7064732142857144E-2</v>
      </c>
      <c r="H52" s="286">
        <v>1895</v>
      </c>
      <c r="I52" s="172">
        <v>55</v>
      </c>
      <c r="J52" s="173">
        <v>2.9023746701846966E-2</v>
      </c>
      <c r="K52" s="152"/>
      <c r="L52" s="152"/>
      <c r="M52" s="152"/>
      <c r="N52" s="152"/>
      <c r="O52" s="152"/>
    </row>
    <row r="53" spans="1:15" s="33" customFormat="1" ht="17.100000000000001" customHeight="1" x14ac:dyDescent="0.25">
      <c r="A53" s="156" t="s">
        <v>465</v>
      </c>
      <c r="B53" s="278">
        <v>6</v>
      </c>
      <c r="C53" s="279">
        <v>1</v>
      </c>
      <c r="D53" s="159">
        <v>0.16666666666666666</v>
      </c>
      <c r="E53" s="278">
        <v>5</v>
      </c>
      <c r="F53" s="279">
        <v>1</v>
      </c>
      <c r="G53" s="159">
        <v>0.2</v>
      </c>
      <c r="H53" s="278">
        <v>1</v>
      </c>
      <c r="I53" s="279">
        <v>0</v>
      </c>
      <c r="J53" s="159">
        <v>0</v>
      </c>
      <c r="K53" s="152"/>
      <c r="L53" s="160"/>
      <c r="M53" s="151"/>
      <c r="N53" s="151"/>
      <c r="O53" s="160"/>
    </row>
    <row r="54" spans="1:15" s="33" customFormat="1" ht="17.100000000000001" customHeight="1" x14ac:dyDescent="0.25">
      <c r="A54" s="161" t="s">
        <v>466</v>
      </c>
      <c r="B54" s="278">
        <v>267</v>
      </c>
      <c r="C54" s="279">
        <v>28</v>
      </c>
      <c r="D54" s="159">
        <v>0.10486891385767791</v>
      </c>
      <c r="E54" s="278">
        <v>204</v>
      </c>
      <c r="F54" s="279">
        <v>20</v>
      </c>
      <c r="G54" s="159">
        <v>9.8039215686274508E-2</v>
      </c>
      <c r="H54" s="278">
        <v>63</v>
      </c>
      <c r="I54" s="279">
        <v>8</v>
      </c>
      <c r="J54" s="159">
        <v>0.12698412698412698</v>
      </c>
      <c r="K54" s="152"/>
      <c r="L54" s="160"/>
      <c r="M54" s="151"/>
      <c r="N54" s="151"/>
      <c r="O54" s="160"/>
    </row>
    <row r="55" spans="1:15" s="33" customFormat="1" ht="17.100000000000001" customHeight="1" x14ac:dyDescent="0.25">
      <c r="A55" s="156" t="s">
        <v>467</v>
      </c>
      <c r="B55" s="278">
        <v>731</v>
      </c>
      <c r="C55" s="279">
        <v>39</v>
      </c>
      <c r="D55" s="159">
        <v>5.33515731874145E-2</v>
      </c>
      <c r="E55" s="278">
        <v>567</v>
      </c>
      <c r="F55" s="279">
        <v>29</v>
      </c>
      <c r="G55" s="159">
        <v>5.114638447971781E-2</v>
      </c>
      <c r="H55" s="278">
        <v>164</v>
      </c>
      <c r="I55" s="279">
        <v>10</v>
      </c>
      <c r="J55" s="159">
        <v>6.097560975609756E-2</v>
      </c>
      <c r="K55" s="152"/>
      <c r="L55" s="160"/>
      <c r="M55" s="151"/>
      <c r="N55" s="151"/>
      <c r="O55" s="160"/>
    </row>
    <row r="56" spans="1:15" s="33" customFormat="1" ht="17.100000000000001" customHeight="1" x14ac:dyDescent="0.25">
      <c r="A56" s="156" t="s">
        <v>468</v>
      </c>
      <c r="B56" s="278">
        <v>1126</v>
      </c>
      <c r="C56" s="279">
        <v>28</v>
      </c>
      <c r="D56" s="159">
        <v>2.4866785079928951E-2</v>
      </c>
      <c r="E56" s="278">
        <v>808</v>
      </c>
      <c r="F56" s="279">
        <v>14</v>
      </c>
      <c r="G56" s="159">
        <v>1.7326732673267328E-2</v>
      </c>
      <c r="H56" s="278">
        <v>318</v>
      </c>
      <c r="I56" s="279">
        <v>14</v>
      </c>
      <c r="J56" s="159">
        <v>4.40251572327044E-2</v>
      </c>
      <c r="K56" s="152"/>
      <c r="L56" s="160"/>
      <c r="M56" s="151"/>
      <c r="N56" s="151"/>
      <c r="O56" s="160"/>
    </row>
    <row r="57" spans="1:15" s="33" customFormat="1" ht="17.100000000000001" customHeight="1" x14ac:dyDescent="0.25">
      <c r="A57" s="156" t="s">
        <v>469</v>
      </c>
      <c r="B57" s="278">
        <v>1119</v>
      </c>
      <c r="C57" s="279">
        <v>22</v>
      </c>
      <c r="D57" s="159">
        <v>1.9660411081322611E-2</v>
      </c>
      <c r="E57" s="278">
        <v>757</v>
      </c>
      <c r="F57" s="279">
        <v>14</v>
      </c>
      <c r="G57" s="159">
        <v>1.8494055482166448E-2</v>
      </c>
      <c r="H57" s="278">
        <v>362</v>
      </c>
      <c r="I57" s="279">
        <v>8</v>
      </c>
      <c r="J57" s="159">
        <v>2.2099447513812154E-2</v>
      </c>
      <c r="K57" s="152"/>
      <c r="L57" s="160"/>
      <c r="M57" s="151"/>
      <c r="N57" s="151"/>
      <c r="O57" s="160"/>
    </row>
    <row r="58" spans="1:15" s="33" customFormat="1" ht="17.100000000000001" customHeight="1" x14ac:dyDescent="0.25">
      <c r="A58" s="156" t="s">
        <v>470</v>
      </c>
      <c r="B58" s="278">
        <v>2230</v>
      </c>
      <c r="C58" s="279">
        <v>34</v>
      </c>
      <c r="D58" s="159">
        <v>1.5246636771300448E-2</v>
      </c>
      <c r="E58" s="278">
        <v>1243</v>
      </c>
      <c r="F58" s="279">
        <v>19</v>
      </c>
      <c r="G58" s="159">
        <v>1.5285599356395816E-2</v>
      </c>
      <c r="H58" s="278">
        <v>987</v>
      </c>
      <c r="I58" s="279">
        <v>15</v>
      </c>
      <c r="J58" s="159">
        <v>1.5197568389057751E-2</v>
      </c>
      <c r="K58" s="152"/>
      <c r="L58" s="160"/>
      <c r="M58" s="151"/>
      <c r="N58" s="151"/>
      <c r="O58" s="160"/>
    </row>
    <row r="59" spans="1:15" s="33" customFormat="1" ht="17.100000000000001" customHeight="1" thickBot="1" x14ac:dyDescent="0.3">
      <c r="A59" s="162" t="s">
        <v>471</v>
      </c>
      <c r="B59" s="280">
        <v>0</v>
      </c>
      <c r="C59" s="163">
        <v>0</v>
      </c>
      <c r="D59" s="164">
        <v>0</v>
      </c>
      <c r="E59" s="280">
        <v>0</v>
      </c>
      <c r="F59" s="163">
        <v>0</v>
      </c>
      <c r="G59" s="164">
        <v>0</v>
      </c>
      <c r="H59" s="280">
        <v>0</v>
      </c>
      <c r="I59" s="163">
        <v>0</v>
      </c>
      <c r="J59" s="164">
        <v>0</v>
      </c>
      <c r="K59" s="152"/>
      <c r="L59" s="160"/>
      <c r="M59" s="151"/>
      <c r="N59" s="151"/>
      <c r="O59" s="160"/>
    </row>
    <row r="60" spans="1:15" s="33" customFormat="1" ht="17.100000000000001" customHeight="1" x14ac:dyDescent="0.25">
      <c r="A60" s="153" t="s">
        <v>473</v>
      </c>
      <c r="B60" s="286">
        <v>1006</v>
      </c>
      <c r="C60" s="172">
        <v>31</v>
      </c>
      <c r="D60" s="173">
        <v>3.0815109343936383E-2</v>
      </c>
      <c r="E60" s="286">
        <v>641</v>
      </c>
      <c r="F60" s="172">
        <v>21</v>
      </c>
      <c r="G60" s="173">
        <v>3.2761310452418098E-2</v>
      </c>
      <c r="H60" s="286">
        <v>365</v>
      </c>
      <c r="I60" s="172">
        <v>10</v>
      </c>
      <c r="J60" s="173">
        <v>2.7397260273972601E-2</v>
      </c>
      <c r="K60" s="152"/>
      <c r="L60" s="152"/>
      <c r="M60" s="152"/>
      <c r="N60" s="152"/>
      <c r="O60" s="152"/>
    </row>
    <row r="61" spans="1:15" s="33" customFormat="1" ht="17.100000000000001" customHeight="1" x14ac:dyDescent="0.25">
      <c r="A61" s="156" t="s">
        <v>474</v>
      </c>
      <c r="B61" s="278">
        <v>0</v>
      </c>
      <c r="C61" s="279">
        <v>0</v>
      </c>
      <c r="D61" s="159">
        <v>0</v>
      </c>
      <c r="E61" s="278">
        <v>0</v>
      </c>
      <c r="F61" s="279">
        <v>0</v>
      </c>
      <c r="G61" s="159">
        <v>0</v>
      </c>
      <c r="H61" s="278">
        <v>0</v>
      </c>
      <c r="I61" s="279">
        <v>0</v>
      </c>
      <c r="J61" s="159">
        <v>0</v>
      </c>
      <c r="K61" s="152"/>
      <c r="L61" s="160"/>
      <c r="M61" s="151"/>
      <c r="N61" s="151"/>
      <c r="O61" s="160"/>
    </row>
    <row r="62" spans="1:15" s="33" customFormat="1" ht="17.100000000000001" customHeight="1" x14ac:dyDescent="0.25">
      <c r="A62" s="161" t="s">
        <v>475</v>
      </c>
      <c r="B62" s="278">
        <v>45</v>
      </c>
      <c r="C62" s="279">
        <v>7</v>
      </c>
      <c r="D62" s="159">
        <v>0.15555555555555556</v>
      </c>
      <c r="E62" s="278">
        <v>32</v>
      </c>
      <c r="F62" s="279">
        <v>6</v>
      </c>
      <c r="G62" s="159">
        <v>0.1875</v>
      </c>
      <c r="H62" s="278">
        <v>13</v>
      </c>
      <c r="I62" s="279">
        <v>1</v>
      </c>
      <c r="J62" s="159">
        <v>7.6923076923076927E-2</v>
      </c>
      <c r="K62" s="152"/>
      <c r="L62" s="160"/>
      <c r="M62" s="151"/>
      <c r="N62" s="151"/>
      <c r="O62" s="160"/>
    </row>
    <row r="63" spans="1:15" s="33" customFormat="1" ht="17.100000000000001" customHeight="1" x14ac:dyDescent="0.25">
      <c r="A63" s="156" t="s">
        <v>476</v>
      </c>
      <c r="B63" s="278">
        <v>168</v>
      </c>
      <c r="C63" s="279">
        <v>7</v>
      </c>
      <c r="D63" s="159">
        <v>4.1666666666666664E-2</v>
      </c>
      <c r="E63" s="278">
        <v>127</v>
      </c>
      <c r="F63" s="279">
        <v>6</v>
      </c>
      <c r="G63" s="159">
        <v>4.7244094488188976E-2</v>
      </c>
      <c r="H63" s="278">
        <v>41</v>
      </c>
      <c r="I63" s="279">
        <v>1</v>
      </c>
      <c r="J63" s="159">
        <v>2.4390243902439025E-2</v>
      </c>
      <c r="K63" s="152"/>
      <c r="L63" s="160"/>
      <c r="M63" s="151"/>
      <c r="N63" s="151"/>
      <c r="O63" s="160"/>
    </row>
    <row r="64" spans="1:15" s="33" customFormat="1" ht="17.100000000000001" customHeight="1" x14ac:dyDescent="0.25">
      <c r="A64" s="156" t="s">
        <v>477</v>
      </c>
      <c r="B64" s="278">
        <v>237</v>
      </c>
      <c r="C64" s="279">
        <v>5</v>
      </c>
      <c r="D64" s="159">
        <v>2.1097046413502109E-2</v>
      </c>
      <c r="E64" s="278">
        <v>161</v>
      </c>
      <c r="F64" s="279">
        <v>3</v>
      </c>
      <c r="G64" s="159">
        <v>1.8633540372670808E-2</v>
      </c>
      <c r="H64" s="278">
        <v>76</v>
      </c>
      <c r="I64" s="279">
        <v>2</v>
      </c>
      <c r="J64" s="159">
        <v>2.6315789473684209E-2</v>
      </c>
      <c r="K64" s="152"/>
      <c r="L64" s="160"/>
      <c r="M64" s="151"/>
      <c r="N64" s="151"/>
      <c r="O64" s="160"/>
    </row>
    <row r="65" spans="1:15" s="33" customFormat="1" ht="17.100000000000001" customHeight="1" x14ac:dyDescent="0.25">
      <c r="A65" s="156" t="s">
        <v>478</v>
      </c>
      <c r="B65" s="278">
        <v>223</v>
      </c>
      <c r="C65" s="279">
        <v>7</v>
      </c>
      <c r="D65" s="159">
        <v>3.1390134529147982E-2</v>
      </c>
      <c r="E65" s="278">
        <v>132</v>
      </c>
      <c r="F65" s="279">
        <v>4</v>
      </c>
      <c r="G65" s="159">
        <v>3.0303030303030304E-2</v>
      </c>
      <c r="H65" s="278">
        <v>91</v>
      </c>
      <c r="I65" s="279">
        <v>3</v>
      </c>
      <c r="J65" s="159">
        <v>3.2967032967032968E-2</v>
      </c>
      <c r="K65" s="152"/>
      <c r="L65" s="160"/>
      <c r="M65" s="151"/>
      <c r="N65" s="151"/>
      <c r="O65" s="160"/>
    </row>
    <row r="66" spans="1:15" s="33" customFormat="1" ht="17.100000000000001" customHeight="1" x14ac:dyDescent="0.25">
      <c r="A66" s="156" t="s">
        <v>479</v>
      </c>
      <c r="B66" s="278">
        <v>333</v>
      </c>
      <c r="C66" s="279">
        <v>5</v>
      </c>
      <c r="D66" s="159">
        <v>1.5015015015015015E-2</v>
      </c>
      <c r="E66" s="278">
        <v>189</v>
      </c>
      <c r="F66" s="279">
        <v>2</v>
      </c>
      <c r="G66" s="159">
        <v>1.0582010582010581E-2</v>
      </c>
      <c r="H66" s="278">
        <v>144</v>
      </c>
      <c r="I66" s="279">
        <v>3</v>
      </c>
      <c r="J66" s="159">
        <v>2.0833333333333332E-2</v>
      </c>
      <c r="K66" s="152"/>
      <c r="L66" s="160"/>
      <c r="M66" s="151"/>
      <c r="N66" s="151"/>
      <c r="O66" s="160"/>
    </row>
    <row r="67" spans="1:15" s="33" customFormat="1" ht="17.100000000000001" customHeight="1" thickBot="1" x14ac:dyDescent="0.3">
      <c r="A67" s="162" t="s">
        <v>480</v>
      </c>
      <c r="B67" s="280">
        <v>0</v>
      </c>
      <c r="C67" s="163">
        <v>0</v>
      </c>
      <c r="D67" s="164">
        <v>0</v>
      </c>
      <c r="E67" s="280">
        <v>0</v>
      </c>
      <c r="F67" s="163">
        <v>0</v>
      </c>
      <c r="G67" s="164">
        <v>0</v>
      </c>
      <c r="H67" s="280">
        <v>0</v>
      </c>
      <c r="I67" s="163">
        <v>0</v>
      </c>
      <c r="J67" s="164">
        <v>0</v>
      </c>
      <c r="K67" s="152"/>
      <c r="L67" s="160"/>
      <c r="M67" s="151"/>
      <c r="N67" s="151"/>
      <c r="O67" s="160"/>
    </row>
    <row r="68" spans="1:15" s="33" customFormat="1" ht="20.100000000000001" customHeight="1" x14ac:dyDescent="0.25">
      <c r="A68" s="147" t="s">
        <v>481</v>
      </c>
      <c r="B68" s="147"/>
      <c r="C68" s="147"/>
      <c r="D68" s="147"/>
      <c r="E68" s="147"/>
      <c r="F68" s="147"/>
      <c r="G68" s="147"/>
      <c r="H68" s="147"/>
    </row>
    <row r="69" spans="1:15" s="33" customFormat="1" ht="18" customHeight="1" x14ac:dyDescent="0.25">
      <c r="A69" s="165" t="s">
        <v>482</v>
      </c>
      <c r="B69" s="165"/>
      <c r="C69" s="165"/>
      <c r="D69" s="165"/>
      <c r="E69" s="165"/>
      <c r="F69" s="165"/>
      <c r="G69" s="165"/>
      <c r="H69" s="165"/>
    </row>
    <row r="70" spans="1:15" s="33" customFormat="1" ht="18" customHeight="1" x14ac:dyDescent="0.25">
      <c r="A70" s="147" t="s">
        <v>413</v>
      </c>
      <c r="B70" s="166"/>
      <c r="C70" s="166"/>
      <c r="D70" s="166"/>
      <c r="E70" s="166"/>
      <c r="F70" s="166"/>
      <c r="G70" s="166"/>
      <c r="H70" s="166"/>
    </row>
    <row r="71" spans="1:15" s="33" customFormat="1" ht="15.75" x14ac:dyDescent="0.25">
      <c r="A71" s="84" t="s">
        <v>145</v>
      </c>
    </row>
  </sheetData>
  <sheetProtection algorithmName="SHA-512" hashValue="NMp5PBlpndXue+4x5tkigQaJL+jBVY3TKqioznITGS+T6wjBntiDIESUIONxJHuOcs6cIEUiMR7cRGVO5YuyUQ==" saltValue="eIabLnUgmgdfNJZV22uRMg==" spinCount="100000" sheet="1" objects="1" scenarios="1"/>
  <hyperlinks>
    <hyperlink ref="A71" location="'Table of Contents'!A1" display="Click here to return to the Table of Contents" xr:uid="{2A497C0A-C774-4154-9488-C02E5E80442D}"/>
  </hyperlinks>
  <printOptions horizontalCentered="1"/>
  <pageMargins left="0.4" right="0.4" top="0.5" bottom="0.1" header="0.3" footer="0"/>
  <pageSetup scale="61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8A4B-80DE-4B8C-A03B-42DFAEA74C80}">
  <sheetPr codeName="Sheet16">
    <pageSetUpPr fitToPage="1"/>
  </sheetPr>
  <dimension ref="A1:O13"/>
  <sheetViews>
    <sheetView workbookViewId="0"/>
  </sheetViews>
  <sheetFormatPr defaultColWidth="9.140625" defaultRowHeight="17.25" x14ac:dyDescent="0.3"/>
  <cols>
    <col min="1" max="1" width="18" style="27" customWidth="1"/>
    <col min="2" max="4" width="11.28515625" style="27" customWidth="1"/>
    <col min="5" max="5" width="13.28515625" style="27" customWidth="1"/>
    <col min="6" max="6" width="13.7109375" style="27" customWidth="1"/>
    <col min="7" max="7" width="13" style="27" customWidth="1"/>
    <col min="8" max="9" width="12.5703125" style="27" customWidth="1"/>
    <col min="10" max="10" width="12.85546875" style="27" customWidth="1"/>
    <col min="11" max="11" width="10.28515625" style="27" customWidth="1"/>
    <col min="12" max="16384" width="9.140625" style="27"/>
  </cols>
  <sheetData>
    <row r="1" spans="1:15" ht="21" x14ac:dyDescent="0.35">
      <c r="A1" s="105" t="s">
        <v>483</v>
      </c>
    </row>
    <row r="2" spans="1:15" ht="35.1" customHeight="1" thickBot="1" x14ac:dyDescent="0.35">
      <c r="A2" s="46" t="s">
        <v>484</v>
      </c>
    </row>
    <row r="3" spans="1:15" s="33" customFormat="1" ht="47.25" customHeight="1" thickBot="1" x14ac:dyDescent="0.3">
      <c r="A3" s="296" t="s">
        <v>485</v>
      </c>
      <c r="B3" s="281" t="s">
        <v>486</v>
      </c>
      <c r="C3" s="282" t="s">
        <v>487</v>
      </c>
      <c r="D3" s="283" t="s">
        <v>488</v>
      </c>
      <c r="E3" s="281" t="s">
        <v>489</v>
      </c>
      <c r="F3" s="282" t="s">
        <v>421</v>
      </c>
      <c r="G3" s="283" t="s">
        <v>490</v>
      </c>
      <c r="H3" s="282" t="s">
        <v>423</v>
      </c>
      <c r="I3" s="282" t="s">
        <v>424</v>
      </c>
      <c r="J3" s="283" t="s">
        <v>425</v>
      </c>
      <c r="K3" s="152"/>
      <c r="L3" s="152"/>
      <c r="M3" s="152"/>
      <c r="N3" s="152"/>
      <c r="O3" s="152"/>
    </row>
    <row r="4" spans="1:15" s="136" customFormat="1" ht="18" customHeight="1" x14ac:dyDescent="0.25">
      <c r="A4" s="290" t="s">
        <v>244</v>
      </c>
      <c r="B4" s="294">
        <v>18450</v>
      </c>
      <c r="C4" s="295">
        <v>1867</v>
      </c>
      <c r="D4" s="176">
        <v>0.10119241192411924</v>
      </c>
      <c r="E4" s="294">
        <v>10843</v>
      </c>
      <c r="F4" s="295">
        <v>1005</v>
      </c>
      <c r="G4" s="176">
        <v>9.2686525869224379E-2</v>
      </c>
      <c r="H4" s="174">
        <v>7607</v>
      </c>
      <c r="I4" s="174">
        <v>862</v>
      </c>
      <c r="J4" s="176">
        <v>0.11331668200341791</v>
      </c>
      <c r="K4" s="152"/>
      <c r="L4" s="152"/>
      <c r="M4" s="152"/>
      <c r="N4" s="152"/>
      <c r="O4" s="152"/>
    </row>
    <row r="5" spans="1:15" s="33" customFormat="1" ht="18" customHeight="1" x14ac:dyDescent="0.25">
      <c r="A5" s="291" t="s">
        <v>491</v>
      </c>
      <c r="B5" s="278">
        <v>139</v>
      </c>
      <c r="C5" s="279">
        <v>5</v>
      </c>
      <c r="D5" s="159">
        <v>3.5971223021582732E-2</v>
      </c>
      <c r="E5" s="278">
        <v>118</v>
      </c>
      <c r="F5" s="279">
        <v>4</v>
      </c>
      <c r="G5" s="159">
        <v>3.3898305084745763E-2</v>
      </c>
      <c r="H5" s="157">
        <v>21</v>
      </c>
      <c r="I5" s="157">
        <v>1</v>
      </c>
      <c r="J5" s="159">
        <v>4.7619047619047616E-2</v>
      </c>
      <c r="K5" s="151"/>
      <c r="L5" s="160"/>
      <c r="M5" s="151"/>
      <c r="N5" s="151"/>
      <c r="O5" s="160"/>
    </row>
    <row r="6" spans="1:15" s="33" customFormat="1" ht="18" customHeight="1" x14ac:dyDescent="0.25">
      <c r="A6" s="292" t="s">
        <v>492</v>
      </c>
      <c r="B6" s="278">
        <v>4897</v>
      </c>
      <c r="C6" s="279">
        <v>528</v>
      </c>
      <c r="D6" s="159">
        <v>0.10782111496834797</v>
      </c>
      <c r="E6" s="278">
        <v>4185</v>
      </c>
      <c r="F6" s="279">
        <v>443</v>
      </c>
      <c r="G6" s="159">
        <v>0.1058542413381123</v>
      </c>
      <c r="H6" s="157">
        <v>712</v>
      </c>
      <c r="I6" s="157">
        <v>85</v>
      </c>
      <c r="J6" s="159">
        <v>0.11938202247191011</v>
      </c>
      <c r="K6" s="151"/>
      <c r="L6" s="160"/>
      <c r="M6" s="151"/>
      <c r="N6" s="151"/>
      <c r="O6" s="160"/>
    </row>
    <row r="7" spans="1:15" s="33" customFormat="1" ht="18" customHeight="1" x14ac:dyDescent="0.25">
      <c r="A7" s="291" t="s">
        <v>493</v>
      </c>
      <c r="B7" s="278">
        <v>8245</v>
      </c>
      <c r="C7" s="279">
        <v>821</v>
      </c>
      <c r="D7" s="159">
        <v>9.9575500303214062E-2</v>
      </c>
      <c r="E7" s="278">
        <v>6306</v>
      </c>
      <c r="F7" s="279">
        <v>552</v>
      </c>
      <c r="G7" s="159">
        <v>8.7535680304471938E-2</v>
      </c>
      <c r="H7" s="157">
        <v>1939</v>
      </c>
      <c r="I7" s="157">
        <v>269</v>
      </c>
      <c r="J7" s="159">
        <v>0.13873130479628676</v>
      </c>
      <c r="K7" s="151"/>
      <c r="L7" s="160"/>
      <c r="M7" s="151"/>
      <c r="N7" s="151"/>
      <c r="O7" s="160"/>
    </row>
    <row r="8" spans="1:15" s="33" customFormat="1" ht="18" customHeight="1" x14ac:dyDescent="0.25">
      <c r="A8" s="291" t="s">
        <v>494</v>
      </c>
      <c r="B8" s="278">
        <v>1957</v>
      </c>
      <c r="C8" s="279">
        <v>256</v>
      </c>
      <c r="D8" s="159">
        <v>0.1308124680633623</v>
      </c>
      <c r="E8" s="278">
        <v>71</v>
      </c>
      <c r="F8" s="279">
        <v>2</v>
      </c>
      <c r="G8" s="159">
        <v>2.8169014084507043E-2</v>
      </c>
      <c r="H8" s="157">
        <v>1886</v>
      </c>
      <c r="I8" s="157">
        <v>254</v>
      </c>
      <c r="J8" s="159">
        <v>0.13467656415694593</v>
      </c>
      <c r="K8" s="151"/>
      <c r="L8" s="160"/>
      <c r="M8" s="151"/>
      <c r="N8" s="151"/>
      <c r="O8" s="160"/>
    </row>
    <row r="9" spans="1:15" s="33" customFormat="1" ht="18" customHeight="1" x14ac:dyDescent="0.25">
      <c r="A9" s="291" t="s">
        <v>495</v>
      </c>
      <c r="B9" s="278">
        <v>1365</v>
      </c>
      <c r="C9" s="279">
        <v>125</v>
      </c>
      <c r="D9" s="159">
        <v>9.1575091575091569E-2</v>
      </c>
      <c r="E9" s="278">
        <v>50</v>
      </c>
      <c r="F9" s="279">
        <v>1</v>
      </c>
      <c r="G9" s="159">
        <v>0.02</v>
      </c>
      <c r="H9" s="157">
        <v>1315</v>
      </c>
      <c r="I9" s="157">
        <v>124</v>
      </c>
      <c r="J9" s="159">
        <v>9.4296577946768059E-2</v>
      </c>
      <c r="K9" s="151"/>
      <c r="L9" s="160"/>
      <c r="M9" s="151"/>
      <c r="N9" s="151"/>
      <c r="O9" s="160"/>
    </row>
    <row r="10" spans="1:15" s="33" customFormat="1" ht="18" customHeight="1" thickBot="1" x14ac:dyDescent="0.3">
      <c r="A10" s="293" t="s">
        <v>496</v>
      </c>
      <c r="B10" s="280">
        <v>1847</v>
      </c>
      <c r="C10" s="163">
        <v>132</v>
      </c>
      <c r="D10" s="164">
        <v>7.1467244179750949E-2</v>
      </c>
      <c r="E10" s="280">
        <v>113</v>
      </c>
      <c r="F10" s="163">
        <v>3</v>
      </c>
      <c r="G10" s="164">
        <v>2.6548672566371681E-2</v>
      </c>
      <c r="H10" s="163">
        <v>1734</v>
      </c>
      <c r="I10" s="163">
        <v>129</v>
      </c>
      <c r="J10" s="164">
        <v>7.4394463667820071E-2</v>
      </c>
      <c r="K10" s="151"/>
      <c r="L10" s="160"/>
      <c r="M10" s="151"/>
      <c r="N10" s="151"/>
      <c r="O10" s="160"/>
    </row>
    <row r="11" spans="1:15" s="33" customFormat="1" ht="24.95" customHeight="1" x14ac:dyDescent="0.25">
      <c r="A11" s="177" t="s">
        <v>411</v>
      </c>
      <c r="B11" s="42"/>
      <c r="C11" s="178"/>
      <c r="D11" s="178"/>
      <c r="E11" s="178"/>
      <c r="F11" s="178"/>
      <c r="G11" s="178"/>
      <c r="H11" s="178"/>
      <c r="I11" s="178"/>
      <c r="J11" s="178"/>
      <c r="K11" s="42"/>
    </row>
    <row r="12" spans="1:15" s="33" customFormat="1" ht="20.100000000000001" customHeight="1" x14ac:dyDescent="0.25">
      <c r="A12" s="147" t="s">
        <v>413</v>
      </c>
      <c r="B12" s="67"/>
    </row>
    <row r="13" spans="1:15" x14ac:dyDescent="0.3">
      <c r="A13" s="84" t="s">
        <v>145</v>
      </c>
    </row>
  </sheetData>
  <sheetProtection algorithmName="SHA-512" hashValue="xdBq5jT5d3ulIM0g5kuwwHfBpSW974I2l+nMOSKymK3q2oWWT6BGrIDxNjLawhrBA/wyuopkH56+z6rM0NeF3g==" saltValue="MiK1aW1SJfW6CihGAEwCyA==" spinCount="100000" sheet="1" objects="1" scenarios="1"/>
  <hyperlinks>
    <hyperlink ref="A13" location="'Table of Contents'!A1" display="Click here to return to the Table of Contents" xr:uid="{DCE81514-D976-4BAF-82A8-98F41CB46414}"/>
  </hyperlinks>
  <printOptions horizontalCentered="1"/>
  <pageMargins left="0.4" right="0.4" top="0.5" bottom="0.1" header="0.3" footer="0"/>
  <pageSetup scale="65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1F0B-67F2-49D0-AAD8-4991CD676308}">
  <sheetPr codeName="Sheet17">
    <pageSetUpPr fitToPage="1"/>
  </sheetPr>
  <dimension ref="A1:N14"/>
  <sheetViews>
    <sheetView workbookViewId="0"/>
  </sheetViews>
  <sheetFormatPr defaultColWidth="9.140625" defaultRowHeight="17.25" x14ac:dyDescent="0.3"/>
  <cols>
    <col min="1" max="1" width="18" style="27" customWidth="1"/>
    <col min="2" max="4" width="11.28515625" style="27" customWidth="1"/>
    <col min="5" max="5" width="13.28515625" style="27" customWidth="1"/>
    <col min="6" max="6" width="12.28515625" style="27" customWidth="1"/>
    <col min="7" max="7" width="13.42578125" style="27" customWidth="1"/>
    <col min="8" max="8" width="12.42578125" style="27" customWidth="1"/>
    <col min="9" max="9" width="13.42578125" style="27" customWidth="1"/>
    <col min="10" max="10" width="14" style="27" customWidth="1"/>
    <col min="11" max="11" width="10.28515625" style="27" customWidth="1"/>
    <col min="12" max="16384" width="9.140625" style="27"/>
  </cols>
  <sheetData>
    <row r="1" spans="1:14" ht="21" x14ac:dyDescent="0.35">
      <c r="A1" s="105" t="s">
        <v>497</v>
      </c>
    </row>
    <row r="2" spans="1:14" ht="35.1" customHeight="1" thickBot="1" x14ac:dyDescent="0.35">
      <c r="A2" s="46" t="s">
        <v>498</v>
      </c>
    </row>
    <row r="3" spans="1:14" s="33" customFormat="1" ht="51.75" customHeight="1" thickBot="1" x14ac:dyDescent="0.3">
      <c r="A3" s="297" t="s">
        <v>485</v>
      </c>
      <c r="B3" s="281" t="s">
        <v>486</v>
      </c>
      <c r="C3" s="282" t="s">
        <v>487</v>
      </c>
      <c r="D3" s="283" t="s">
        <v>488</v>
      </c>
      <c r="E3" s="281" t="s">
        <v>489</v>
      </c>
      <c r="F3" s="282" t="s">
        <v>421</v>
      </c>
      <c r="G3" s="283" t="s">
        <v>490</v>
      </c>
      <c r="H3" s="282" t="s">
        <v>423</v>
      </c>
      <c r="I3" s="282" t="s">
        <v>424</v>
      </c>
      <c r="J3" s="283" t="s">
        <v>425</v>
      </c>
      <c r="K3" s="152"/>
      <c r="L3" s="152"/>
      <c r="M3" s="152"/>
      <c r="N3" s="152"/>
    </row>
    <row r="4" spans="1:14" s="136" customFormat="1" ht="18" customHeight="1" x14ac:dyDescent="0.25">
      <c r="A4" s="179" t="s">
        <v>244</v>
      </c>
      <c r="B4" s="294">
        <v>444267</v>
      </c>
      <c r="C4" s="295">
        <v>15970</v>
      </c>
      <c r="D4" s="176">
        <v>3.5946851780573393E-2</v>
      </c>
      <c r="E4" s="294">
        <v>282615</v>
      </c>
      <c r="F4" s="295">
        <v>9652</v>
      </c>
      <c r="G4" s="176">
        <v>3.4152468906462854E-2</v>
      </c>
      <c r="H4" s="174">
        <v>161652</v>
      </c>
      <c r="I4" s="174">
        <v>6318</v>
      </c>
      <c r="J4" s="175">
        <v>3.9083958132284165E-2</v>
      </c>
      <c r="K4" s="152"/>
      <c r="L4" s="152"/>
      <c r="M4" s="152"/>
      <c r="N4" s="152"/>
    </row>
    <row r="5" spans="1:14" s="33" customFormat="1" ht="18" customHeight="1" x14ac:dyDescent="0.25">
      <c r="A5" s="108" t="s">
        <v>491</v>
      </c>
      <c r="B5" s="278">
        <v>2171</v>
      </c>
      <c r="C5" s="279">
        <v>44</v>
      </c>
      <c r="D5" s="159">
        <v>2.026715799170889E-2</v>
      </c>
      <c r="E5" s="278">
        <v>1408</v>
      </c>
      <c r="F5" s="279">
        <v>36</v>
      </c>
      <c r="G5" s="159">
        <v>2.556818181818182E-2</v>
      </c>
      <c r="H5" s="157">
        <v>763</v>
      </c>
      <c r="I5" s="157">
        <v>8</v>
      </c>
      <c r="J5" s="158">
        <v>1.0484927916120577E-2</v>
      </c>
      <c r="K5" s="151"/>
      <c r="L5" s="160"/>
      <c r="M5" s="151"/>
      <c r="N5" s="160"/>
    </row>
    <row r="6" spans="1:14" s="33" customFormat="1" ht="18" customHeight="1" x14ac:dyDescent="0.25">
      <c r="A6" s="180" t="s">
        <v>492</v>
      </c>
      <c r="B6" s="278">
        <v>41752</v>
      </c>
      <c r="C6" s="279">
        <v>2512</v>
      </c>
      <c r="D6" s="159">
        <v>6.0164782525388004E-2</v>
      </c>
      <c r="E6" s="278">
        <v>31487</v>
      </c>
      <c r="F6" s="279">
        <v>1975</v>
      </c>
      <c r="G6" s="159">
        <v>6.2724298917013366E-2</v>
      </c>
      <c r="H6" s="157">
        <v>10265</v>
      </c>
      <c r="I6" s="157">
        <v>537</v>
      </c>
      <c r="J6" s="158">
        <v>5.2313687286897226E-2</v>
      </c>
      <c r="K6" s="151"/>
      <c r="L6" s="160"/>
      <c r="M6" s="151"/>
      <c r="N6" s="160"/>
    </row>
    <row r="7" spans="1:14" s="33" customFormat="1" ht="18" customHeight="1" x14ac:dyDescent="0.25">
      <c r="A7" s="108" t="s">
        <v>493</v>
      </c>
      <c r="B7" s="278">
        <v>96533</v>
      </c>
      <c r="C7" s="279">
        <v>5406</v>
      </c>
      <c r="D7" s="159">
        <v>5.6001574591072481E-2</v>
      </c>
      <c r="E7" s="278">
        <v>77023</v>
      </c>
      <c r="F7" s="279">
        <v>3845</v>
      </c>
      <c r="G7" s="159">
        <v>4.9920153720317308E-2</v>
      </c>
      <c r="H7" s="157">
        <v>19510</v>
      </c>
      <c r="I7" s="157">
        <v>1561</v>
      </c>
      <c r="J7" s="158">
        <v>8.0010251153254747E-2</v>
      </c>
      <c r="K7" s="151"/>
      <c r="L7" s="160"/>
      <c r="M7" s="151"/>
      <c r="N7" s="160"/>
    </row>
    <row r="8" spans="1:14" s="33" customFormat="1" ht="18" customHeight="1" x14ac:dyDescent="0.25">
      <c r="A8" s="108" t="s">
        <v>494</v>
      </c>
      <c r="B8" s="278">
        <v>85140</v>
      </c>
      <c r="C8" s="279">
        <v>3250</v>
      </c>
      <c r="D8" s="159">
        <v>3.8172421893352126E-2</v>
      </c>
      <c r="E8" s="278">
        <v>57752</v>
      </c>
      <c r="F8" s="279">
        <v>1907</v>
      </c>
      <c r="G8" s="159">
        <v>3.3020501454495081E-2</v>
      </c>
      <c r="H8" s="157">
        <v>27388</v>
      </c>
      <c r="I8" s="157">
        <v>1343</v>
      </c>
      <c r="J8" s="158">
        <v>4.9036074193077261E-2</v>
      </c>
      <c r="K8" s="151"/>
      <c r="L8" s="160"/>
      <c r="M8" s="151"/>
      <c r="N8" s="160"/>
    </row>
    <row r="9" spans="1:14" s="33" customFormat="1" ht="18" customHeight="1" x14ac:dyDescent="0.25">
      <c r="A9" s="108" t="s">
        <v>495</v>
      </c>
      <c r="B9" s="278">
        <v>72194</v>
      </c>
      <c r="C9" s="279">
        <v>1924</v>
      </c>
      <c r="D9" s="159">
        <v>2.6650414161841704E-2</v>
      </c>
      <c r="E9" s="278">
        <v>43956</v>
      </c>
      <c r="F9" s="279">
        <v>861</v>
      </c>
      <c r="G9" s="159">
        <v>1.9587769587769588E-2</v>
      </c>
      <c r="H9" s="157">
        <v>28238</v>
      </c>
      <c r="I9" s="157">
        <v>1063</v>
      </c>
      <c r="J9" s="158">
        <v>3.7644309087045823E-2</v>
      </c>
      <c r="K9" s="151"/>
      <c r="L9" s="160"/>
      <c r="M9" s="151"/>
      <c r="N9" s="160"/>
    </row>
    <row r="10" spans="1:14" s="33" customFormat="1" ht="18" customHeight="1" x14ac:dyDescent="0.25">
      <c r="A10" s="108" t="s">
        <v>496</v>
      </c>
      <c r="B10" s="278">
        <v>146477</v>
      </c>
      <c r="C10" s="279">
        <v>2834</v>
      </c>
      <c r="D10" s="159">
        <v>1.9347747427923837E-2</v>
      </c>
      <c r="E10" s="278">
        <v>70989</v>
      </c>
      <c r="F10" s="279">
        <v>1028</v>
      </c>
      <c r="G10" s="159">
        <v>1.4481116792742537E-2</v>
      </c>
      <c r="H10" s="157">
        <v>75488</v>
      </c>
      <c r="I10" s="157">
        <v>1806</v>
      </c>
      <c r="J10" s="158">
        <v>2.392433234421365E-2</v>
      </c>
      <c r="K10" s="151"/>
      <c r="L10" s="160"/>
      <c r="M10" s="151"/>
      <c r="N10" s="160"/>
    </row>
    <row r="11" spans="1:14" s="33" customFormat="1" ht="20.100000000000001" customHeight="1" x14ac:dyDescent="0.25">
      <c r="A11" s="177" t="s">
        <v>411</v>
      </c>
      <c r="B11" s="42"/>
      <c r="C11" s="178"/>
      <c r="D11" s="178"/>
      <c r="E11" s="178"/>
      <c r="F11" s="178"/>
      <c r="G11" s="178"/>
      <c r="H11" s="178"/>
      <c r="I11" s="178"/>
      <c r="J11" s="178"/>
      <c r="K11" s="42"/>
    </row>
    <row r="12" spans="1:14" s="33" customFormat="1" ht="20.100000000000001" customHeight="1" x14ac:dyDescent="0.25">
      <c r="A12" s="177" t="s">
        <v>499</v>
      </c>
      <c r="B12" s="42"/>
      <c r="C12" s="178"/>
      <c r="D12" s="178"/>
      <c r="E12" s="178"/>
      <c r="F12" s="178"/>
      <c r="G12" s="178"/>
      <c r="H12" s="178"/>
      <c r="I12" s="178"/>
      <c r="J12" s="178"/>
      <c r="K12" s="42"/>
    </row>
    <row r="13" spans="1:14" s="33" customFormat="1" ht="20.100000000000001" customHeight="1" x14ac:dyDescent="0.25">
      <c r="A13" s="147" t="s">
        <v>413</v>
      </c>
      <c r="B13" s="67"/>
    </row>
    <row r="14" spans="1:14" x14ac:dyDescent="0.3">
      <c r="A14" s="84" t="s">
        <v>145</v>
      </c>
    </row>
  </sheetData>
  <sheetProtection algorithmName="SHA-512" hashValue="u1HyREtdUm2z7+K4Oc+XnjIuR55TD7xFxqZLoJ1T+DeZ3NHIq/04E5eH+qEybXnNRdwPsQhb/UnHdfFDjOanSQ==" saltValue="se9E38ClxVLYTO7UFFMkow==" spinCount="100000" sheet="1" objects="1" scenarios="1"/>
  <hyperlinks>
    <hyperlink ref="A14" location="'Table of Contents'!A1" display="Click here to return to the Table of Contents" xr:uid="{CDC32C9C-BAE7-4175-A19E-42E4CE6C532F}"/>
  </hyperlinks>
  <printOptions horizontalCentered="1"/>
  <pageMargins left="0.4" right="0.4" top="0.5" bottom="0.1" header="0.3" footer="0"/>
  <pageSetup scale="65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8FAC-9FC0-4EF1-9F4D-6A6B9C06C748}">
  <sheetPr codeName="Sheet18">
    <pageSetUpPr fitToPage="1"/>
  </sheetPr>
  <dimension ref="A1:L70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2" width="9.7109375" style="45" customWidth="1"/>
    <col min="13" max="16384" width="9.140625" style="43"/>
  </cols>
  <sheetData>
    <row r="1" spans="1:12" s="20" customFormat="1" ht="35.1" customHeight="1" x14ac:dyDescent="0.3">
      <c r="A1" s="367" t="s">
        <v>500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7" customFormat="1" ht="38.1" customHeight="1" thickBot="1" x14ac:dyDescent="0.35">
      <c r="A2" s="374" t="s">
        <v>148</v>
      </c>
      <c r="B2" s="23" t="s">
        <v>501</v>
      </c>
      <c r="C2" s="24" t="s">
        <v>502</v>
      </c>
      <c r="D2" s="24" t="s">
        <v>503</v>
      </c>
      <c r="E2" s="24" t="s">
        <v>504</v>
      </c>
      <c r="F2" s="259" t="s">
        <v>505</v>
      </c>
      <c r="G2" s="24" t="s">
        <v>506</v>
      </c>
      <c r="H2" s="24" t="s">
        <v>507</v>
      </c>
      <c r="I2" s="24" t="s">
        <v>508</v>
      </c>
      <c r="J2" s="24" t="s">
        <v>509</v>
      </c>
      <c r="K2" s="24" t="s">
        <v>510</v>
      </c>
      <c r="L2" s="26" t="s">
        <v>159</v>
      </c>
    </row>
    <row r="3" spans="1:12" s="33" customFormat="1" ht="18" customHeight="1" x14ac:dyDescent="0.25">
      <c r="A3" s="255" t="s">
        <v>160</v>
      </c>
      <c r="B3" s="29">
        <v>75251</v>
      </c>
      <c r="C3" s="29">
        <v>79348</v>
      </c>
      <c r="D3" s="29">
        <v>80576</v>
      </c>
      <c r="E3" s="29">
        <v>77794</v>
      </c>
      <c r="F3" s="261">
        <v>90890</v>
      </c>
      <c r="G3" s="31">
        <v>191.33754122856038</v>
      </c>
      <c r="H3" s="31">
        <v>201.002815275606</v>
      </c>
      <c r="I3" s="31">
        <v>203.83729990863043</v>
      </c>
      <c r="J3" s="31">
        <v>196.73871079065574</v>
      </c>
      <c r="K3" s="31">
        <v>230.86919521396399</v>
      </c>
      <c r="L3" s="32" t="s">
        <v>161</v>
      </c>
    </row>
    <row r="4" spans="1:12" s="33" customFormat="1" ht="15" customHeight="1" x14ac:dyDescent="0.25">
      <c r="A4" s="256" t="s">
        <v>162</v>
      </c>
      <c r="B4" s="35">
        <v>3581</v>
      </c>
      <c r="C4" s="35">
        <v>3760</v>
      </c>
      <c r="D4" s="35">
        <v>3687</v>
      </c>
      <c r="E4" s="35">
        <v>3466</v>
      </c>
      <c r="F4" s="262">
        <v>3810</v>
      </c>
      <c r="G4" s="37">
        <v>215.75538484711552</v>
      </c>
      <c r="H4" s="37">
        <v>225.1956836695397</v>
      </c>
      <c r="I4" s="37">
        <v>219.60467584634463</v>
      </c>
      <c r="J4" s="37">
        <v>206.10096925729917</v>
      </c>
      <c r="K4" s="37">
        <v>227.90611703607198</v>
      </c>
      <c r="L4" s="35">
        <v>14</v>
      </c>
    </row>
    <row r="5" spans="1:12" s="33" customFormat="1" ht="16.5" customHeight="1" x14ac:dyDescent="0.25">
      <c r="A5" s="257" t="s">
        <v>375</v>
      </c>
      <c r="B5" s="35">
        <v>369</v>
      </c>
      <c r="C5" s="35">
        <v>400</v>
      </c>
      <c r="D5" s="35">
        <v>372</v>
      </c>
      <c r="E5" s="35">
        <v>277</v>
      </c>
      <c r="F5" s="262">
        <v>314</v>
      </c>
      <c r="G5" s="37">
        <v>301.59704826013854</v>
      </c>
      <c r="H5" s="37">
        <v>324.98537222728186</v>
      </c>
      <c r="I5" s="37">
        <v>300.67761803369859</v>
      </c>
      <c r="J5" s="37">
        <v>223.8719071324889</v>
      </c>
      <c r="K5" s="37">
        <v>257.47706546156729</v>
      </c>
      <c r="L5" s="35">
        <v>6</v>
      </c>
    </row>
    <row r="6" spans="1:12" s="33" customFormat="1" ht="15" customHeight="1" x14ac:dyDescent="0.25">
      <c r="A6" s="256" t="s">
        <v>164</v>
      </c>
      <c r="B6" s="35">
        <v>0</v>
      </c>
      <c r="C6" s="35">
        <v>1</v>
      </c>
      <c r="D6" s="35">
        <v>0</v>
      </c>
      <c r="E6" s="35">
        <v>0</v>
      </c>
      <c r="F6" s="262">
        <v>1</v>
      </c>
      <c r="G6" s="37">
        <v>0</v>
      </c>
      <c r="H6" s="37">
        <v>82.78145695364239</v>
      </c>
      <c r="I6" s="37">
        <v>0</v>
      </c>
      <c r="J6" s="37">
        <v>0</v>
      </c>
      <c r="K6" s="37">
        <v>84.67400508044031</v>
      </c>
      <c r="L6" s="35">
        <v>48</v>
      </c>
    </row>
    <row r="7" spans="1:12" s="33" customFormat="1" ht="15" customHeight="1" x14ac:dyDescent="0.25">
      <c r="A7" s="256" t="s">
        <v>165</v>
      </c>
      <c r="B7" s="35">
        <v>20</v>
      </c>
      <c r="C7" s="35">
        <v>17</v>
      </c>
      <c r="D7" s="35">
        <v>29</v>
      </c>
      <c r="E7" s="35">
        <v>36</v>
      </c>
      <c r="F7" s="262">
        <v>20</v>
      </c>
      <c r="G7" s="37">
        <v>51.882020285869935</v>
      </c>
      <c r="H7" s="37">
        <v>42.459663319846143</v>
      </c>
      <c r="I7" s="37">
        <v>71.997815238710004</v>
      </c>
      <c r="J7" s="37">
        <v>88.875722115242183</v>
      </c>
      <c r="K7" s="37">
        <v>49.608096041273939</v>
      </c>
      <c r="L7" s="35">
        <v>57</v>
      </c>
    </row>
    <row r="8" spans="1:12" s="33" customFormat="1" ht="15" customHeight="1" x14ac:dyDescent="0.25">
      <c r="A8" s="256" t="s">
        <v>166</v>
      </c>
      <c r="B8" s="35">
        <v>307</v>
      </c>
      <c r="C8" s="35">
        <v>423</v>
      </c>
      <c r="D8" s="35">
        <v>516</v>
      </c>
      <c r="E8" s="35">
        <v>439</v>
      </c>
      <c r="F8" s="262">
        <v>466</v>
      </c>
      <c r="G8" s="37">
        <v>131.71443281276814</v>
      </c>
      <c r="H8" s="37">
        <v>180.28615632471966</v>
      </c>
      <c r="I8" s="37">
        <v>227.59953068623906</v>
      </c>
      <c r="J8" s="37">
        <v>207.84410271949093</v>
      </c>
      <c r="K8" s="37">
        <v>231.65869614929557</v>
      </c>
      <c r="L8" s="35">
        <v>12</v>
      </c>
    </row>
    <row r="9" spans="1:12" s="33" customFormat="1" ht="15" customHeight="1" x14ac:dyDescent="0.25">
      <c r="A9" s="256" t="s">
        <v>167</v>
      </c>
      <c r="B9" s="35">
        <v>20</v>
      </c>
      <c r="C9" s="35">
        <v>40</v>
      </c>
      <c r="D9" s="35">
        <v>62</v>
      </c>
      <c r="E9" s="35">
        <v>30</v>
      </c>
      <c r="F9" s="262">
        <v>37</v>
      </c>
      <c r="G9" s="37">
        <v>44.097543766812187</v>
      </c>
      <c r="H9" s="37">
        <v>88.173702193320835</v>
      </c>
      <c r="I9" s="37">
        <v>136.91067682455559</v>
      </c>
      <c r="J9" s="37">
        <v>66.258806899750425</v>
      </c>
      <c r="K9" s="37">
        <v>82.019906452971554</v>
      </c>
      <c r="L9" s="35">
        <v>49</v>
      </c>
    </row>
    <row r="10" spans="1:12" s="33" customFormat="1" ht="15" customHeight="1" x14ac:dyDescent="0.25">
      <c r="A10" s="256" t="s">
        <v>168</v>
      </c>
      <c r="B10" s="35">
        <v>16</v>
      </c>
      <c r="C10" s="35">
        <v>14</v>
      </c>
      <c r="D10" s="35">
        <v>26</v>
      </c>
      <c r="E10" s="35">
        <v>25</v>
      </c>
      <c r="F10" s="262">
        <v>28</v>
      </c>
      <c r="G10" s="37">
        <v>73.421439060205586</v>
      </c>
      <c r="H10" s="37">
        <v>64.545873674504378</v>
      </c>
      <c r="I10" s="37">
        <v>119.56771671648654</v>
      </c>
      <c r="J10" s="37">
        <v>114.54228901310364</v>
      </c>
      <c r="K10" s="37">
        <v>126.93231787479033</v>
      </c>
      <c r="L10" s="35">
        <v>34</v>
      </c>
    </row>
    <row r="11" spans="1:12" s="33" customFormat="1" ht="15" customHeight="1" x14ac:dyDescent="0.25">
      <c r="A11" s="258" t="s">
        <v>169</v>
      </c>
      <c r="B11" s="35">
        <v>1762</v>
      </c>
      <c r="C11" s="35">
        <v>2054</v>
      </c>
      <c r="D11" s="35">
        <v>2219</v>
      </c>
      <c r="E11" s="35">
        <v>2053</v>
      </c>
      <c r="F11" s="262">
        <v>2093</v>
      </c>
      <c r="G11" s="37">
        <v>153.2897707352254</v>
      </c>
      <c r="H11" s="37">
        <v>177.37218020115421</v>
      </c>
      <c r="I11" s="37">
        <v>190.9167012966677</v>
      </c>
      <c r="J11" s="37">
        <v>175.9710766292753</v>
      </c>
      <c r="K11" s="37">
        <v>179.84730594235091</v>
      </c>
      <c r="L11" s="35">
        <v>21</v>
      </c>
    </row>
    <row r="12" spans="1:12" s="33" customFormat="1" ht="15" customHeight="1" x14ac:dyDescent="0.25">
      <c r="A12" s="256" t="s">
        <v>170</v>
      </c>
      <c r="B12" s="35">
        <v>66</v>
      </c>
      <c r="C12" s="35">
        <v>64</v>
      </c>
      <c r="D12" s="35">
        <v>33</v>
      </c>
      <c r="E12" s="35">
        <v>33</v>
      </c>
      <c r="F12" s="262">
        <v>28</v>
      </c>
      <c r="G12" s="37">
        <v>245.37140307829577</v>
      </c>
      <c r="H12" s="37">
        <v>232.11954156390541</v>
      </c>
      <c r="I12" s="37">
        <v>119.5478916099116</v>
      </c>
      <c r="J12" s="37">
        <v>118.9403496125428</v>
      </c>
      <c r="K12" s="37">
        <v>101.71092302662646</v>
      </c>
      <c r="L12" s="35">
        <v>42</v>
      </c>
    </row>
    <row r="13" spans="1:12" s="33" customFormat="1" ht="15" customHeight="1" x14ac:dyDescent="0.25">
      <c r="A13" s="256" t="s">
        <v>171</v>
      </c>
      <c r="B13" s="35">
        <v>105</v>
      </c>
      <c r="C13" s="35">
        <v>94</v>
      </c>
      <c r="D13" s="35">
        <v>119</v>
      </c>
      <c r="E13" s="35">
        <v>98</v>
      </c>
      <c r="F13" s="262">
        <v>105</v>
      </c>
      <c r="G13" s="37">
        <v>56.81818181818182</v>
      </c>
      <c r="H13" s="37">
        <v>50.234606299633391</v>
      </c>
      <c r="I13" s="37">
        <v>63.329874138527444</v>
      </c>
      <c r="J13" s="37">
        <v>51.233257703286249</v>
      </c>
      <c r="K13" s="37">
        <v>54.689778740780866</v>
      </c>
      <c r="L13" s="35">
        <v>56</v>
      </c>
    </row>
    <row r="14" spans="1:12" s="33" customFormat="1" ht="15" customHeight="1" x14ac:dyDescent="0.25">
      <c r="A14" s="256" t="s">
        <v>172</v>
      </c>
      <c r="B14" s="35">
        <v>2246</v>
      </c>
      <c r="C14" s="35">
        <v>2249</v>
      </c>
      <c r="D14" s="35">
        <v>2405</v>
      </c>
      <c r="E14" s="35">
        <v>2450</v>
      </c>
      <c r="F14" s="262">
        <v>2705</v>
      </c>
      <c r="G14" s="37">
        <v>227.92936422320841</v>
      </c>
      <c r="H14" s="37">
        <v>226.26551236713567</v>
      </c>
      <c r="I14" s="37">
        <v>240.10622578970489</v>
      </c>
      <c r="J14" s="37">
        <v>242.84836349939536</v>
      </c>
      <c r="K14" s="37">
        <v>266.83265203049291</v>
      </c>
      <c r="L14" s="35">
        <v>5</v>
      </c>
    </row>
    <row r="15" spans="1:12" s="33" customFormat="1" ht="15" customHeight="1" x14ac:dyDescent="0.25">
      <c r="A15" s="256" t="s">
        <v>173</v>
      </c>
      <c r="B15" s="35">
        <v>20</v>
      </c>
      <c r="C15" s="35">
        <v>16</v>
      </c>
      <c r="D15" s="35">
        <v>29</v>
      </c>
      <c r="E15" s="35">
        <v>13</v>
      </c>
      <c r="F15" s="262">
        <v>25</v>
      </c>
      <c r="G15" s="37">
        <v>71.245369051011679</v>
      </c>
      <c r="H15" s="37">
        <v>56.870690268003131</v>
      </c>
      <c r="I15" s="37">
        <v>101.66520595968449</v>
      </c>
      <c r="J15" s="37">
        <v>45.104434112830475</v>
      </c>
      <c r="K15" s="37">
        <v>86.186093012031577</v>
      </c>
      <c r="L15" s="35">
        <v>47</v>
      </c>
    </row>
    <row r="16" spans="1:12" s="33" customFormat="1" ht="15" customHeight="1" x14ac:dyDescent="0.25">
      <c r="A16" s="258" t="s">
        <v>174</v>
      </c>
      <c r="B16" s="35">
        <v>226</v>
      </c>
      <c r="C16" s="35">
        <v>227</v>
      </c>
      <c r="D16" s="35">
        <v>268</v>
      </c>
      <c r="E16" s="35">
        <v>253</v>
      </c>
      <c r="F16" s="262">
        <v>206</v>
      </c>
      <c r="G16" s="37">
        <v>164.37319989526662</v>
      </c>
      <c r="H16" s="37">
        <v>165.09931414690203</v>
      </c>
      <c r="I16" s="37">
        <v>195.99239432499635</v>
      </c>
      <c r="J16" s="37">
        <v>185.32897724775481</v>
      </c>
      <c r="K16" s="37">
        <v>152.06655495434313</v>
      </c>
      <c r="L16" s="35">
        <v>28</v>
      </c>
    </row>
    <row r="17" spans="1:12" s="33" customFormat="1" ht="15" customHeight="1" x14ac:dyDescent="0.25">
      <c r="A17" s="256" t="s">
        <v>175</v>
      </c>
      <c r="B17" s="35">
        <v>177</v>
      </c>
      <c r="C17" s="35">
        <v>197</v>
      </c>
      <c r="D17" s="35">
        <v>174</v>
      </c>
      <c r="E17" s="35">
        <v>179</v>
      </c>
      <c r="F17" s="262">
        <v>254</v>
      </c>
      <c r="G17" s="37">
        <v>97.99199455230945</v>
      </c>
      <c r="H17" s="37">
        <v>109.06453630963256</v>
      </c>
      <c r="I17" s="37">
        <v>96.234147636456143</v>
      </c>
      <c r="J17" s="37">
        <v>100.25932999882377</v>
      </c>
      <c r="K17" s="37">
        <v>143.46067821882838</v>
      </c>
      <c r="L17" s="35">
        <v>32</v>
      </c>
    </row>
    <row r="18" spans="1:12" s="33" customFormat="1" ht="15" customHeight="1" x14ac:dyDescent="0.25">
      <c r="A18" s="256" t="s">
        <v>176</v>
      </c>
      <c r="B18" s="35">
        <v>8</v>
      </c>
      <c r="C18" s="35">
        <v>16</v>
      </c>
      <c r="D18" s="35">
        <v>54</v>
      </c>
      <c r="E18" s="35">
        <v>43</v>
      </c>
      <c r="F18" s="262">
        <v>20</v>
      </c>
      <c r="G18" s="37">
        <v>42.227500659804697</v>
      </c>
      <c r="H18" s="37">
        <v>84.41935313670659</v>
      </c>
      <c r="I18" s="37">
        <v>285.00554177442336</v>
      </c>
      <c r="J18" s="37">
        <v>226.59008273172788</v>
      </c>
      <c r="K18" s="37">
        <v>105.64682267180815</v>
      </c>
      <c r="L18" s="35">
        <v>40</v>
      </c>
    </row>
    <row r="19" spans="1:12" s="33" customFormat="1" ht="15" customHeight="1" x14ac:dyDescent="0.25">
      <c r="A19" s="256" t="s">
        <v>177</v>
      </c>
      <c r="B19" s="35">
        <v>2255</v>
      </c>
      <c r="C19" s="35">
        <v>2317</v>
      </c>
      <c r="D19" s="35">
        <v>2124</v>
      </c>
      <c r="E19" s="35">
        <v>1969</v>
      </c>
      <c r="F19" s="262">
        <v>2242</v>
      </c>
      <c r="G19" s="37">
        <v>253.88340278067062</v>
      </c>
      <c r="H19" s="37">
        <v>258.69335849183</v>
      </c>
      <c r="I19" s="37">
        <v>235.17688091679122</v>
      </c>
      <c r="J19" s="37">
        <v>217.08427919529979</v>
      </c>
      <c r="K19" s="37">
        <v>246.83936614469278</v>
      </c>
      <c r="L19" s="35">
        <v>9</v>
      </c>
    </row>
    <row r="20" spans="1:12" s="33" customFormat="1" ht="15" customHeight="1" x14ac:dyDescent="0.25">
      <c r="A20" s="256" t="s">
        <v>178</v>
      </c>
      <c r="B20" s="35">
        <v>256</v>
      </c>
      <c r="C20" s="35">
        <v>267</v>
      </c>
      <c r="D20" s="35">
        <v>315</v>
      </c>
      <c r="E20" s="35">
        <v>315</v>
      </c>
      <c r="F20" s="262">
        <v>324</v>
      </c>
      <c r="G20" s="37">
        <v>171.88937307379828</v>
      </c>
      <c r="H20" s="37">
        <v>176.77436440677965</v>
      </c>
      <c r="I20" s="37">
        <v>207.65899097507432</v>
      </c>
      <c r="J20" s="37">
        <v>205.76803736486266</v>
      </c>
      <c r="K20" s="37">
        <v>210.91415663630977</v>
      </c>
      <c r="L20" s="35">
        <v>18</v>
      </c>
    </row>
    <row r="21" spans="1:12" s="33" customFormat="1" ht="15" customHeight="1" x14ac:dyDescent="0.25">
      <c r="A21" s="256" t="s">
        <v>179</v>
      </c>
      <c r="B21" s="35">
        <v>186</v>
      </c>
      <c r="C21" s="35">
        <v>171</v>
      </c>
      <c r="D21" s="35">
        <v>130</v>
      </c>
      <c r="E21" s="35">
        <v>112</v>
      </c>
      <c r="F21" s="262">
        <v>169</v>
      </c>
      <c r="G21" s="37">
        <v>273.67832497094008</v>
      </c>
      <c r="H21" s="37">
        <v>250.15360308961644</v>
      </c>
      <c r="I21" s="37">
        <v>190.85650527057581</v>
      </c>
      <c r="J21" s="37">
        <v>164.46643856737984</v>
      </c>
      <c r="K21" s="37">
        <v>248.23007549719455</v>
      </c>
      <c r="L21" s="35">
        <v>8</v>
      </c>
    </row>
    <row r="22" spans="1:12" s="33" customFormat="1" ht="15" customHeight="1" x14ac:dyDescent="0.25">
      <c r="A22" s="256" t="s">
        <v>180</v>
      </c>
      <c r="B22" s="35">
        <v>10</v>
      </c>
      <c r="C22" s="35">
        <v>18</v>
      </c>
      <c r="D22" s="35">
        <v>12</v>
      </c>
      <c r="E22" s="35">
        <v>21</v>
      </c>
      <c r="F22" s="262">
        <v>8</v>
      </c>
      <c r="G22" s="37">
        <v>30.623181748583679</v>
      </c>
      <c r="H22" s="37">
        <v>54.651445227107118</v>
      </c>
      <c r="I22" s="37">
        <v>36.521897921295313</v>
      </c>
      <c r="J22" s="37">
        <v>65.573770491803273</v>
      </c>
      <c r="K22" s="37">
        <v>25.496382700704338</v>
      </c>
      <c r="L22" s="35">
        <v>61</v>
      </c>
    </row>
    <row r="23" spans="1:12" s="33" customFormat="1" ht="15" customHeight="1" x14ac:dyDescent="0.25">
      <c r="A23" s="256" t="s">
        <v>181</v>
      </c>
      <c r="B23" s="35">
        <v>26068</v>
      </c>
      <c r="C23" s="35">
        <v>27326</v>
      </c>
      <c r="D23" s="35">
        <v>26267</v>
      </c>
      <c r="E23" s="35">
        <v>25801</v>
      </c>
      <c r="F23" s="262">
        <v>30840</v>
      </c>
      <c r="G23" s="37">
        <v>257.72553752799411</v>
      </c>
      <c r="H23" s="37">
        <v>270.5364821802433</v>
      </c>
      <c r="I23" s="37">
        <v>261.00346676436288</v>
      </c>
      <c r="J23" s="37">
        <v>257.68855929114022</v>
      </c>
      <c r="K23" s="37">
        <v>310.10704625753385</v>
      </c>
      <c r="L23" s="35">
        <v>3</v>
      </c>
    </row>
    <row r="24" spans="1:12" s="33" customFormat="1" ht="16.5" customHeight="1" x14ac:dyDescent="0.25">
      <c r="A24" s="257" t="s">
        <v>376</v>
      </c>
      <c r="B24" s="35">
        <v>1650</v>
      </c>
      <c r="C24" s="35">
        <v>1755</v>
      </c>
      <c r="D24" s="35">
        <v>1558</v>
      </c>
      <c r="E24" s="35">
        <v>1648</v>
      </c>
      <c r="F24" s="262">
        <v>1966</v>
      </c>
      <c r="G24" s="37">
        <v>349.99944842823902</v>
      </c>
      <c r="H24" s="37">
        <v>373.4202181665288</v>
      </c>
      <c r="I24" s="37">
        <v>332.72800674679451</v>
      </c>
      <c r="J24" s="37">
        <v>353.4077155610965</v>
      </c>
      <c r="K24" s="37">
        <v>427.03177438562636</v>
      </c>
      <c r="L24" s="35">
        <v>2</v>
      </c>
    </row>
    <row r="25" spans="1:12" s="33" customFormat="1" ht="16.5" customHeight="1" x14ac:dyDescent="0.25">
      <c r="A25" s="257" t="s">
        <v>377</v>
      </c>
      <c r="B25" s="35">
        <v>222</v>
      </c>
      <c r="C25" s="35">
        <v>191</v>
      </c>
      <c r="D25" s="35">
        <v>228</v>
      </c>
      <c r="E25" s="35">
        <v>185</v>
      </c>
      <c r="F25" s="262">
        <v>322</v>
      </c>
      <c r="G25" s="37">
        <v>155.24102342118235</v>
      </c>
      <c r="H25" s="37">
        <v>133.29428991915174</v>
      </c>
      <c r="I25" s="37">
        <v>158.55540586310786</v>
      </c>
      <c r="J25" s="37">
        <v>129.10103463428575</v>
      </c>
      <c r="K25" s="37">
        <v>231.2892780391924</v>
      </c>
      <c r="L25" s="35">
        <v>13</v>
      </c>
    </row>
    <row r="26" spans="1:12" s="33" customFormat="1" ht="15" customHeight="1" x14ac:dyDescent="0.25">
      <c r="A26" s="256" t="s">
        <v>184</v>
      </c>
      <c r="B26" s="35">
        <v>225</v>
      </c>
      <c r="C26" s="35">
        <v>282</v>
      </c>
      <c r="D26" s="35">
        <v>257</v>
      </c>
      <c r="E26" s="35">
        <v>188</v>
      </c>
      <c r="F26" s="262">
        <v>227</v>
      </c>
      <c r="G26" s="37">
        <v>145.87844759397814</v>
      </c>
      <c r="H26" s="37">
        <v>181.37847642079805</v>
      </c>
      <c r="I26" s="37">
        <v>165.49574669491471</v>
      </c>
      <c r="J26" s="37">
        <v>120.11321309234023</v>
      </c>
      <c r="K26" s="37">
        <v>144.90533277158579</v>
      </c>
      <c r="L26" s="35">
        <v>31</v>
      </c>
    </row>
    <row r="27" spans="1:12" s="33" customFormat="1" ht="15" customHeight="1" x14ac:dyDescent="0.25">
      <c r="A27" s="256" t="s">
        <v>185</v>
      </c>
      <c r="B27" s="35">
        <v>219</v>
      </c>
      <c r="C27" s="35">
        <v>200</v>
      </c>
      <c r="D27" s="35">
        <v>237</v>
      </c>
      <c r="E27" s="35">
        <v>129</v>
      </c>
      <c r="F27" s="262">
        <v>212</v>
      </c>
      <c r="G27" s="37">
        <v>82.718609420856424</v>
      </c>
      <c r="H27" s="37">
        <v>75.487650220423944</v>
      </c>
      <c r="I27" s="37">
        <v>89.800960150350306</v>
      </c>
      <c r="J27" s="37">
        <v>49.159711901223275</v>
      </c>
      <c r="K27" s="37">
        <v>81.408208405013511</v>
      </c>
      <c r="L27" s="35">
        <v>51</v>
      </c>
    </row>
    <row r="28" spans="1:12" s="33" customFormat="1" ht="15" customHeight="1" x14ac:dyDescent="0.25">
      <c r="A28" s="256" t="s">
        <v>186</v>
      </c>
      <c r="B28" s="35">
        <v>8</v>
      </c>
      <c r="C28" s="35">
        <v>14</v>
      </c>
      <c r="D28" s="35">
        <v>8</v>
      </c>
      <c r="E28" s="35">
        <v>10</v>
      </c>
      <c r="F28" s="262">
        <v>10</v>
      </c>
      <c r="G28" s="37">
        <v>45.709061821506111</v>
      </c>
      <c r="H28" s="37">
        <v>80.714903430383401</v>
      </c>
      <c r="I28" s="37">
        <v>46.47650031952594</v>
      </c>
      <c r="J28" s="37">
        <v>58.40098113648309</v>
      </c>
      <c r="K28" s="37">
        <v>58.671673316122977</v>
      </c>
      <c r="L28" s="35">
        <v>55</v>
      </c>
    </row>
    <row r="29" spans="1:12" s="33" customFormat="1" ht="15" customHeight="1" x14ac:dyDescent="0.25">
      <c r="A29" s="256" t="s">
        <v>187</v>
      </c>
      <c r="B29" s="35">
        <v>152</v>
      </c>
      <c r="C29" s="35">
        <v>115</v>
      </c>
      <c r="D29" s="35">
        <v>107</v>
      </c>
      <c r="E29" s="35">
        <v>148</v>
      </c>
      <c r="F29" s="262">
        <v>222</v>
      </c>
      <c r="G29" s="37">
        <v>165.92256219367093</v>
      </c>
      <c r="H29" s="37">
        <v>125.37339467544643</v>
      </c>
      <c r="I29" s="37">
        <v>116.65049549205796</v>
      </c>
      <c r="J29" s="37">
        <v>161.56852470470076</v>
      </c>
      <c r="K29" s="37">
        <v>244.47723718697003</v>
      </c>
      <c r="L29" s="35">
        <v>10</v>
      </c>
    </row>
    <row r="30" spans="1:12" s="33" customFormat="1" ht="15" customHeight="1" x14ac:dyDescent="0.25">
      <c r="A30" s="256" t="s">
        <v>188</v>
      </c>
      <c r="B30" s="35">
        <v>359</v>
      </c>
      <c r="C30" s="35">
        <v>484</v>
      </c>
      <c r="D30" s="35">
        <v>690</v>
      </c>
      <c r="E30" s="35">
        <v>661</v>
      </c>
      <c r="F30" s="262">
        <v>490</v>
      </c>
      <c r="G30" s="37">
        <v>131.68996001614028</v>
      </c>
      <c r="H30" s="37">
        <v>176.082598746321</v>
      </c>
      <c r="I30" s="37">
        <v>248.06134664955403</v>
      </c>
      <c r="J30" s="37">
        <v>235.33767930701777</v>
      </c>
      <c r="K30" s="37">
        <v>173.02687566429961</v>
      </c>
      <c r="L30" s="35">
        <v>22</v>
      </c>
    </row>
    <row r="31" spans="1:12" s="33" customFormat="1" ht="15" customHeight="1" x14ac:dyDescent="0.25">
      <c r="A31" s="256" t="s">
        <v>189</v>
      </c>
      <c r="B31" s="35">
        <v>2</v>
      </c>
      <c r="C31" s="35">
        <v>11</v>
      </c>
      <c r="D31" s="35">
        <v>6</v>
      </c>
      <c r="E31" s="35">
        <v>10</v>
      </c>
      <c r="F31" s="262">
        <v>7</v>
      </c>
      <c r="G31" s="37">
        <v>23.012311586698885</v>
      </c>
      <c r="H31" s="37">
        <v>125.64249000571102</v>
      </c>
      <c r="I31" s="37">
        <v>68.894247330347909</v>
      </c>
      <c r="J31" s="37">
        <v>114.9029070435482</v>
      </c>
      <c r="K31" s="37">
        <v>81.471135940409681</v>
      </c>
      <c r="L31" s="35">
        <v>50</v>
      </c>
    </row>
    <row r="32" spans="1:12" s="33" customFormat="1" ht="15" customHeight="1" x14ac:dyDescent="0.25">
      <c r="A32" s="256" t="s">
        <v>190</v>
      </c>
      <c r="B32" s="35">
        <v>6</v>
      </c>
      <c r="C32" s="35">
        <v>2</v>
      </c>
      <c r="D32" s="35">
        <v>8</v>
      </c>
      <c r="E32" s="35">
        <v>3</v>
      </c>
      <c r="F32" s="262">
        <v>4</v>
      </c>
      <c r="G32" s="37">
        <v>44.926993635342569</v>
      </c>
      <c r="H32" s="37">
        <v>15.126304643775526</v>
      </c>
      <c r="I32" s="37">
        <v>60.482346715052543</v>
      </c>
      <c r="J32" s="37">
        <v>22.753128555176335</v>
      </c>
      <c r="K32" s="37">
        <v>30.59741451847319</v>
      </c>
      <c r="L32" s="35">
        <v>60</v>
      </c>
    </row>
    <row r="33" spans="1:12" s="33" customFormat="1" ht="15" customHeight="1" x14ac:dyDescent="0.25">
      <c r="A33" s="256" t="s">
        <v>191</v>
      </c>
      <c r="B33" s="35">
        <v>418</v>
      </c>
      <c r="C33" s="35">
        <v>427</v>
      </c>
      <c r="D33" s="35">
        <v>473</v>
      </c>
      <c r="E33" s="35">
        <v>445</v>
      </c>
      <c r="F33" s="262">
        <v>644</v>
      </c>
      <c r="G33" s="37">
        <v>95.43139327551134</v>
      </c>
      <c r="H33" s="37">
        <v>97.129780855197012</v>
      </c>
      <c r="I33" s="37">
        <v>107.28688922458571</v>
      </c>
      <c r="J33" s="37">
        <v>101.3648954005394</v>
      </c>
      <c r="K33" s="37">
        <v>146.46249855015773</v>
      </c>
      <c r="L33" s="35">
        <v>30</v>
      </c>
    </row>
    <row r="34" spans="1:12" s="33" customFormat="1" ht="15" customHeight="1" x14ac:dyDescent="0.25">
      <c r="A34" s="256" t="s">
        <v>192</v>
      </c>
      <c r="B34" s="35">
        <v>124</v>
      </c>
      <c r="C34" s="35">
        <v>130</v>
      </c>
      <c r="D34" s="35">
        <v>121</v>
      </c>
      <c r="E34" s="35">
        <v>113</v>
      </c>
      <c r="F34" s="262">
        <v>188</v>
      </c>
      <c r="G34" s="37">
        <v>88.382668443823547</v>
      </c>
      <c r="H34" s="37">
        <v>93.151234612132583</v>
      </c>
      <c r="I34" s="37">
        <v>87.072284388155296</v>
      </c>
      <c r="J34" s="37">
        <v>81.627935535602063</v>
      </c>
      <c r="K34" s="37">
        <v>136.62790697674419</v>
      </c>
      <c r="L34" s="35">
        <v>33</v>
      </c>
    </row>
    <row r="35" spans="1:12" s="33" customFormat="1" ht="15" customHeight="1" x14ac:dyDescent="0.25">
      <c r="A35" s="256" t="s">
        <v>193</v>
      </c>
      <c r="B35" s="35">
        <v>61</v>
      </c>
      <c r="C35" s="35">
        <v>55</v>
      </c>
      <c r="D35" s="35">
        <v>66</v>
      </c>
      <c r="E35" s="35">
        <v>56</v>
      </c>
      <c r="F35" s="262">
        <v>74</v>
      </c>
      <c r="G35" s="37">
        <v>60.167284778663301</v>
      </c>
      <c r="H35" s="37">
        <v>53.963893249607537</v>
      </c>
      <c r="I35" s="37">
        <v>64.517390369313176</v>
      </c>
      <c r="J35" s="37">
        <v>54.691772794749589</v>
      </c>
      <c r="K35" s="37">
        <v>72.525555457548052</v>
      </c>
      <c r="L35" s="35">
        <v>53</v>
      </c>
    </row>
    <row r="36" spans="1:12" s="33" customFormat="1" ht="15" customHeight="1" x14ac:dyDescent="0.25">
      <c r="A36" s="256" t="s">
        <v>194</v>
      </c>
      <c r="B36" s="35">
        <v>3570</v>
      </c>
      <c r="C36" s="35">
        <v>3966</v>
      </c>
      <c r="D36" s="35">
        <v>4071</v>
      </c>
      <c r="E36" s="35">
        <v>4547</v>
      </c>
      <c r="F36" s="262">
        <v>5354</v>
      </c>
      <c r="G36" s="37">
        <v>111.97688445804756</v>
      </c>
      <c r="H36" s="37">
        <v>124.19116044520933</v>
      </c>
      <c r="I36" s="37">
        <v>127.56297070375842</v>
      </c>
      <c r="J36" s="37">
        <v>142.78478373302292</v>
      </c>
      <c r="K36" s="37">
        <v>169.34029713940149</v>
      </c>
      <c r="L36" s="35">
        <v>25</v>
      </c>
    </row>
    <row r="37" spans="1:12" s="33" customFormat="1" ht="15" customHeight="1" x14ac:dyDescent="0.25">
      <c r="A37" s="256" t="s">
        <v>195</v>
      </c>
      <c r="B37" s="35">
        <v>311</v>
      </c>
      <c r="C37" s="35">
        <v>235</v>
      </c>
      <c r="D37" s="35">
        <v>207</v>
      </c>
      <c r="E37" s="35">
        <v>255</v>
      </c>
      <c r="F37" s="262">
        <v>293</v>
      </c>
      <c r="G37" s="37">
        <v>79.995267161042563</v>
      </c>
      <c r="H37" s="37">
        <v>59.391877718442061</v>
      </c>
      <c r="I37" s="37">
        <v>51.534713733378808</v>
      </c>
      <c r="J37" s="37">
        <v>62.915116405301646</v>
      </c>
      <c r="K37" s="37">
        <v>71.630435845532503</v>
      </c>
      <c r="L37" s="35">
        <v>54</v>
      </c>
    </row>
    <row r="38" spans="1:12" s="33" customFormat="1" ht="15" customHeight="1" x14ac:dyDescent="0.25">
      <c r="A38" s="256" t="s">
        <v>196</v>
      </c>
      <c r="B38" s="35">
        <v>8</v>
      </c>
      <c r="C38" s="35">
        <v>8</v>
      </c>
      <c r="D38" s="35">
        <v>20</v>
      </c>
      <c r="E38" s="35">
        <v>15</v>
      </c>
      <c r="F38" s="262">
        <v>7</v>
      </c>
      <c r="G38" s="37">
        <v>40.72904999490887</v>
      </c>
      <c r="H38" s="37">
        <v>40.868454661558111</v>
      </c>
      <c r="I38" s="37">
        <v>100.97440298884233</v>
      </c>
      <c r="J38" s="37">
        <v>76.273771992270923</v>
      </c>
      <c r="K38" s="37">
        <v>35.607101073299759</v>
      </c>
      <c r="L38" s="35">
        <v>58</v>
      </c>
    </row>
    <row r="39" spans="1:12" s="33" customFormat="1" ht="15" customHeight="1" x14ac:dyDescent="0.25">
      <c r="A39" s="256" t="s">
        <v>197</v>
      </c>
      <c r="B39" s="35">
        <v>3354</v>
      </c>
      <c r="C39" s="35">
        <v>4083</v>
      </c>
      <c r="D39" s="35">
        <v>3969</v>
      </c>
      <c r="E39" s="35">
        <v>3877</v>
      </c>
      <c r="F39" s="262">
        <v>4955</v>
      </c>
      <c r="G39" s="37">
        <v>141.99860710966789</v>
      </c>
      <c r="H39" s="37">
        <v>171.28308777723382</v>
      </c>
      <c r="I39" s="37">
        <v>165.33814337220662</v>
      </c>
      <c r="J39" s="37">
        <v>160.10869385664967</v>
      </c>
      <c r="K39" s="37">
        <v>203.77135332554437</v>
      </c>
      <c r="L39" s="35">
        <v>20</v>
      </c>
    </row>
    <row r="40" spans="1:12" s="33" customFormat="1" ht="15" customHeight="1" x14ac:dyDescent="0.25">
      <c r="A40" s="256" t="s">
        <v>198</v>
      </c>
      <c r="B40" s="35">
        <v>3323</v>
      </c>
      <c r="C40" s="35">
        <v>3832</v>
      </c>
      <c r="D40" s="35">
        <v>4293</v>
      </c>
      <c r="E40" s="35">
        <v>4472</v>
      </c>
      <c r="F40" s="262">
        <v>4428</v>
      </c>
      <c r="G40" s="37">
        <v>216.26835238399576</v>
      </c>
      <c r="H40" s="37">
        <v>246.48349358190944</v>
      </c>
      <c r="I40" s="37">
        <v>273.27970014984868</v>
      </c>
      <c r="J40" s="37">
        <v>282.02660585520533</v>
      </c>
      <c r="K40" s="37">
        <v>279.18748120307862</v>
      </c>
      <c r="L40" s="35">
        <v>4</v>
      </c>
    </row>
    <row r="41" spans="1:12" s="33" customFormat="1" ht="15" customHeight="1" x14ac:dyDescent="0.25">
      <c r="A41" s="256" t="s">
        <v>199</v>
      </c>
      <c r="B41" s="35">
        <v>62</v>
      </c>
      <c r="C41" s="35">
        <v>51</v>
      </c>
      <c r="D41" s="35">
        <v>52</v>
      </c>
      <c r="E41" s="35">
        <v>38</v>
      </c>
      <c r="F41" s="262">
        <v>60</v>
      </c>
      <c r="G41" s="37">
        <v>102.08618049495333</v>
      </c>
      <c r="H41" s="37">
        <v>82.460225067908425</v>
      </c>
      <c r="I41" s="37">
        <v>82.171865617395156</v>
      </c>
      <c r="J41" s="37">
        <v>59.27312431757916</v>
      </c>
      <c r="K41" s="37">
        <v>92.415747643398433</v>
      </c>
      <c r="L41" s="35">
        <v>45</v>
      </c>
    </row>
    <row r="42" spans="1:12" s="33" customFormat="1" ht="15" customHeight="1" x14ac:dyDescent="0.25">
      <c r="A42" s="256" t="s">
        <v>200</v>
      </c>
      <c r="B42" s="35">
        <v>3969</v>
      </c>
      <c r="C42" s="35">
        <v>3909</v>
      </c>
      <c r="D42" s="35">
        <v>4018</v>
      </c>
      <c r="E42" s="35">
        <v>4276</v>
      </c>
      <c r="F42" s="262">
        <v>5568</v>
      </c>
      <c r="G42" s="37">
        <v>184.83754647134458</v>
      </c>
      <c r="H42" s="37">
        <v>180.96920606878774</v>
      </c>
      <c r="I42" s="37">
        <v>184.78346348962972</v>
      </c>
      <c r="J42" s="37">
        <v>195.96852954399736</v>
      </c>
      <c r="K42" s="37">
        <v>255.26553942724794</v>
      </c>
      <c r="L42" s="35">
        <v>7</v>
      </c>
    </row>
    <row r="43" spans="1:12" s="33" customFormat="1" ht="15" customHeight="1" x14ac:dyDescent="0.25">
      <c r="A43" s="256" t="s">
        <v>201</v>
      </c>
      <c r="B43" s="35">
        <v>5961</v>
      </c>
      <c r="C43" s="35">
        <v>6212</v>
      </c>
      <c r="D43" s="35">
        <v>6401</v>
      </c>
      <c r="E43" s="35">
        <v>6052</v>
      </c>
      <c r="F43" s="262">
        <v>7934</v>
      </c>
      <c r="G43" s="37">
        <v>181.95343078825425</v>
      </c>
      <c r="H43" s="37">
        <v>188.62252721393111</v>
      </c>
      <c r="I43" s="37">
        <v>194.30696675927186</v>
      </c>
      <c r="J43" s="37">
        <v>183.18655001489222</v>
      </c>
      <c r="K43" s="37">
        <v>241.26831597209025</v>
      </c>
      <c r="L43" s="35">
        <v>11</v>
      </c>
    </row>
    <row r="44" spans="1:12" s="33" customFormat="1" ht="15" customHeight="1" x14ac:dyDescent="0.25">
      <c r="A44" s="256" t="s">
        <v>202</v>
      </c>
      <c r="B44" s="35">
        <v>5779</v>
      </c>
      <c r="C44" s="35">
        <v>5886</v>
      </c>
      <c r="D44" s="35">
        <v>5574</v>
      </c>
      <c r="E44" s="35">
        <v>4115</v>
      </c>
      <c r="F44" s="262">
        <v>5278</v>
      </c>
      <c r="G44" s="37">
        <v>665.10987145505874</v>
      </c>
      <c r="H44" s="37">
        <v>674.7384614679172</v>
      </c>
      <c r="I44" s="37">
        <v>639.06994341926497</v>
      </c>
      <c r="J44" s="37">
        <v>472.45360138234298</v>
      </c>
      <c r="K44" s="37">
        <v>616.91309683829115</v>
      </c>
      <c r="L44" s="35">
        <v>1</v>
      </c>
    </row>
    <row r="45" spans="1:12" s="33" customFormat="1" ht="15" customHeight="1" x14ac:dyDescent="0.25">
      <c r="A45" s="256" t="s">
        <v>203</v>
      </c>
      <c r="B45" s="35">
        <v>1366</v>
      </c>
      <c r="C45" s="35">
        <v>1402</v>
      </c>
      <c r="D45" s="35">
        <v>1706</v>
      </c>
      <c r="E45" s="35">
        <v>1437</v>
      </c>
      <c r="F45" s="262">
        <v>1749</v>
      </c>
      <c r="G45" s="37">
        <v>182.05905323961156</v>
      </c>
      <c r="H45" s="37">
        <v>184.53365764926232</v>
      </c>
      <c r="I45" s="37">
        <v>221.24725872571435</v>
      </c>
      <c r="J45" s="37">
        <v>184.07124082205678</v>
      </c>
      <c r="K45" s="37">
        <v>222.32108808948774</v>
      </c>
      <c r="L45" s="35">
        <v>16</v>
      </c>
    </row>
    <row r="46" spans="1:12" s="33" customFormat="1" ht="15" customHeight="1" x14ac:dyDescent="0.25">
      <c r="A46" s="256" t="s">
        <v>204</v>
      </c>
      <c r="B46" s="35">
        <v>182</v>
      </c>
      <c r="C46" s="35">
        <v>188</v>
      </c>
      <c r="D46" s="35">
        <v>187</v>
      </c>
      <c r="E46" s="35">
        <v>162</v>
      </c>
      <c r="F46" s="262">
        <v>208</v>
      </c>
      <c r="G46" s="37">
        <v>64.51544294105345</v>
      </c>
      <c r="H46" s="37">
        <v>66.442364782719324</v>
      </c>
      <c r="I46" s="37">
        <v>66.167286468966836</v>
      </c>
      <c r="J46" s="37">
        <v>57.244625365729554</v>
      </c>
      <c r="K46" s="37">
        <v>74.657133525001171</v>
      </c>
      <c r="L46" s="35">
        <v>52</v>
      </c>
    </row>
    <row r="47" spans="1:12" s="33" customFormat="1" ht="15" customHeight="1" x14ac:dyDescent="0.25">
      <c r="A47" s="256" t="s">
        <v>205</v>
      </c>
      <c r="B47" s="35">
        <v>816</v>
      </c>
      <c r="C47" s="35">
        <v>729</v>
      </c>
      <c r="D47" s="35">
        <v>895</v>
      </c>
      <c r="E47" s="35">
        <v>821</v>
      </c>
      <c r="F47" s="262">
        <v>794</v>
      </c>
      <c r="G47" s="37">
        <v>106.58293288540636</v>
      </c>
      <c r="H47" s="37">
        <v>95.081458333061605</v>
      </c>
      <c r="I47" s="37">
        <v>116.79315996617565</v>
      </c>
      <c r="J47" s="37">
        <v>107.5315292659958</v>
      </c>
      <c r="K47" s="37">
        <v>104.93553865367969</v>
      </c>
      <c r="L47" s="35">
        <v>41</v>
      </c>
    </row>
    <row r="48" spans="1:12" s="33" customFormat="1" ht="15" customHeight="1" x14ac:dyDescent="0.25">
      <c r="A48" s="256" t="s">
        <v>206</v>
      </c>
      <c r="B48" s="35">
        <v>378</v>
      </c>
      <c r="C48" s="35">
        <v>501</v>
      </c>
      <c r="D48" s="35">
        <v>457</v>
      </c>
      <c r="E48" s="35">
        <v>418</v>
      </c>
      <c r="F48" s="262">
        <v>525</v>
      </c>
      <c r="G48" s="37">
        <v>84.791196071789884</v>
      </c>
      <c r="H48" s="37">
        <v>111.91379287236467</v>
      </c>
      <c r="I48" s="37">
        <v>101.82369127591546</v>
      </c>
      <c r="J48" s="37">
        <v>93.166525133787573</v>
      </c>
      <c r="K48" s="37">
        <v>118.47779726079332</v>
      </c>
      <c r="L48" s="35">
        <v>37</v>
      </c>
    </row>
    <row r="49" spans="1:12" s="33" customFormat="1" ht="15" customHeight="1" x14ac:dyDescent="0.25">
      <c r="A49" s="256" t="s">
        <v>207</v>
      </c>
      <c r="B49" s="35">
        <v>2458</v>
      </c>
      <c r="C49" s="35">
        <v>2185</v>
      </c>
      <c r="D49" s="35">
        <v>2527</v>
      </c>
      <c r="E49" s="35">
        <v>2254</v>
      </c>
      <c r="F49" s="262">
        <v>2383</v>
      </c>
      <c r="G49" s="37">
        <v>127.16334177812428</v>
      </c>
      <c r="H49" s="37">
        <v>112.74597068604763</v>
      </c>
      <c r="I49" s="37">
        <v>130.4917426663589</v>
      </c>
      <c r="J49" s="37">
        <v>116.57519255077278</v>
      </c>
      <c r="K49" s="37">
        <v>124.56138241703444</v>
      </c>
      <c r="L49" s="35">
        <v>36</v>
      </c>
    </row>
    <row r="50" spans="1:12" s="33" customFormat="1" ht="15" customHeight="1" x14ac:dyDescent="0.25">
      <c r="A50" s="256" t="s">
        <v>208</v>
      </c>
      <c r="B50" s="35">
        <v>321</v>
      </c>
      <c r="C50" s="35">
        <v>300</v>
      </c>
      <c r="D50" s="35">
        <v>233</v>
      </c>
      <c r="E50" s="35">
        <v>211</v>
      </c>
      <c r="F50" s="262">
        <v>301</v>
      </c>
      <c r="G50" s="37">
        <v>116.83816276538825</v>
      </c>
      <c r="H50" s="37">
        <v>109.67838641157911</v>
      </c>
      <c r="I50" s="37">
        <v>85.604485234144803</v>
      </c>
      <c r="J50" s="37">
        <v>77.470994272286674</v>
      </c>
      <c r="K50" s="37">
        <v>112.50191552264802</v>
      </c>
      <c r="L50" s="35">
        <v>38</v>
      </c>
    </row>
    <row r="51" spans="1:12" s="33" customFormat="1" ht="15" customHeight="1" x14ac:dyDescent="0.25">
      <c r="A51" s="256" t="s">
        <v>209</v>
      </c>
      <c r="B51" s="35">
        <v>200</v>
      </c>
      <c r="C51" s="35">
        <v>313</v>
      </c>
      <c r="D51" s="35">
        <v>296</v>
      </c>
      <c r="E51" s="35">
        <v>371</v>
      </c>
      <c r="F51" s="262">
        <v>379</v>
      </c>
      <c r="G51" s="37">
        <v>110.43927220519616</v>
      </c>
      <c r="H51" s="37">
        <v>172.47839887145125</v>
      </c>
      <c r="I51" s="37">
        <v>163.1869979656756</v>
      </c>
      <c r="J51" s="37">
        <v>203.97952507408689</v>
      </c>
      <c r="K51" s="37">
        <v>208.15940946438772</v>
      </c>
      <c r="L51" s="35">
        <v>19</v>
      </c>
    </row>
    <row r="52" spans="1:12" s="33" customFormat="1" ht="15" customHeight="1" x14ac:dyDescent="0.25">
      <c r="A52" s="256" t="s">
        <v>210</v>
      </c>
      <c r="B52" s="35">
        <v>0</v>
      </c>
      <c r="C52" s="35">
        <v>1</v>
      </c>
      <c r="D52" s="35">
        <v>1</v>
      </c>
      <c r="E52" s="35">
        <v>1</v>
      </c>
      <c r="F52" s="262">
        <v>1</v>
      </c>
      <c r="G52" s="37">
        <v>0</v>
      </c>
      <c r="H52" s="37">
        <v>30.940594059405942</v>
      </c>
      <c r="I52" s="37">
        <v>30.931023816888338</v>
      </c>
      <c r="J52" s="37">
        <v>30.931023816888338</v>
      </c>
      <c r="K52" s="37">
        <v>31.084861672365559</v>
      </c>
      <c r="L52" s="35">
        <v>59</v>
      </c>
    </row>
    <row r="53" spans="1:12" s="33" customFormat="1" ht="15" customHeight="1" x14ac:dyDescent="0.25">
      <c r="A53" s="256" t="s">
        <v>211</v>
      </c>
      <c r="B53" s="35">
        <v>27</v>
      </c>
      <c r="C53" s="35">
        <v>24</v>
      </c>
      <c r="D53" s="35">
        <v>69</v>
      </c>
      <c r="E53" s="35">
        <v>76</v>
      </c>
      <c r="F53" s="262">
        <v>44</v>
      </c>
      <c r="G53" s="37">
        <v>60.824510024780359</v>
      </c>
      <c r="H53" s="37">
        <v>54.169958243990521</v>
      </c>
      <c r="I53" s="37">
        <v>156.13332428212613</v>
      </c>
      <c r="J53" s="37">
        <v>172.3707786169513</v>
      </c>
      <c r="K53" s="37">
        <v>100.47956154373145</v>
      </c>
      <c r="L53" s="35">
        <v>43</v>
      </c>
    </row>
    <row r="54" spans="1:12" s="33" customFormat="1" ht="15" customHeight="1" x14ac:dyDescent="0.25">
      <c r="A54" s="256" t="s">
        <v>212</v>
      </c>
      <c r="B54" s="35">
        <v>792</v>
      </c>
      <c r="C54" s="35">
        <v>989</v>
      </c>
      <c r="D54" s="35">
        <v>836</v>
      </c>
      <c r="E54" s="35">
        <v>979</v>
      </c>
      <c r="F54" s="262">
        <v>1022</v>
      </c>
      <c r="G54" s="37">
        <v>177.68963095748236</v>
      </c>
      <c r="H54" s="37">
        <v>220.22262748529809</v>
      </c>
      <c r="I54" s="37">
        <v>185.07818224887703</v>
      </c>
      <c r="J54" s="37">
        <v>215.9217476648912</v>
      </c>
      <c r="K54" s="37">
        <v>225.8403825585815</v>
      </c>
      <c r="L54" s="35">
        <v>15</v>
      </c>
    </row>
    <row r="55" spans="1:12" s="33" customFormat="1" ht="15" customHeight="1" x14ac:dyDescent="0.25">
      <c r="A55" s="256" t="s">
        <v>213</v>
      </c>
      <c r="B55" s="35">
        <v>574</v>
      </c>
      <c r="C55" s="35">
        <v>553</v>
      </c>
      <c r="D55" s="35">
        <v>749</v>
      </c>
      <c r="E55" s="35">
        <v>638</v>
      </c>
      <c r="F55" s="262">
        <v>610</v>
      </c>
      <c r="G55" s="37">
        <v>114.5454799435654</v>
      </c>
      <c r="H55" s="37">
        <v>111.29694144734326</v>
      </c>
      <c r="I55" s="37">
        <v>152.02935851323812</v>
      </c>
      <c r="J55" s="37">
        <v>130.23597615742631</v>
      </c>
      <c r="K55" s="37">
        <v>125.74467646513162</v>
      </c>
      <c r="L55" s="35">
        <v>35</v>
      </c>
    </row>
    <row r="56" spans="1:12" s="33" customFormat="1" ht="15" customHeight="1" x14ac:dyDescent="0.25">
      <c r="A56" s="256" t="s">
        <v>214</v>
      </c>
      <c r="B56" s="35">
        <v>771</v>
      </c>
      <c r="C56" s="35">
        <v>828</v>
      </c>
      <c r="D56" s="35">
        <v>977</v>
      </c>
      <c r="E56" s="35">
        <v>1261</v>
      </c>
      <c r="F56" s="262">
        <v>954</v>
      </c>
      <c r="G56" s="37">
        <v>141.0798555898547</v>
      </c>
      <c r="H56" s="37">
        <v>150.670373982793</v>
      </c>
      <c r="I56" s="37">
        <v>177.13202046536588</v>
      </c>
      <c r="J56" s="37">
        <v>227.61938284641559</v>
      </c>
      <c r="K56" s="37">
        <v>172.47052272669751</v>
      </c>
      <c r="L56" s="35">
        <v>23</v>
      </c>
    </row>
    <row r="57" spans="1:12" s="33" customFormat="1" ht="15" customHeight="1" x14ac:dyDescent="0.25">
      <c r="A57" s="256" t="s">
        <v>215</v>
      </c>
      <c r="B57" s="35">
        <v>139</v>
      </c>
      <c r="C57" s="35">
        <v>135</v>
      </c>
      <c r="D57" s="35">
        <v>205</v>
      </c>
      <c r="E57" s="35">
        <v>152</v>
      </c>
      <c r="F57" s="262">
        <v>150</v>
      </c>
      <c r="G57" s="37">
        <v>142.16894580192491</v>
      </c>
      <c r="H57" s="37">
        <v>135.90512815350232</v>
      </c>
      <c r="I57" s="37">
        <v>202.87789719533677</v>
      </c>
      <c r="J57" s="37">
        <v>150.86698891326139</v>
      </c>
      <c r="K57" s="37">
        <v>147.815290013599</v>
      </c>
      <c r="L57" s="35">
        <v>29</v>
      </c>
    </row>
    <row r="58" spans="1:12" s="33" customFormat="1" ht="15" customHeight="1" x14ac:dyDescent="0.25">
      <c r="A58" s="256" t="s">
        <v>216</v>
      </c>
      <c r="B58" s="35">
        <v>95</v>
      </c>
      <c r="C58" s="35">
        <v>80</v>
      </c>
      <c r="D58" s="35">
        <v>101</v>
      </c>
      <c r="E58" s="35">
        <v>100</v>
      </c>
      <c r="F58" s="262">
        <v>101</v>
      </c>
      <c r="G58" s="37">
        <v>148.11119252895963</v>
      </c>
      <c r="H58" s="37">
        <v>123.90038409119069</v>
      </c>
      <c r="I58" s="37">
        <v>154.64233219010288</v>
      </c>
      <c r="J58" s="37">
        <v>152.3391679234648</v>
      </c>
      <c r="K58" s="37">
        <v>153.3253381506839</v>
      </c>
      <c r="L58" s="35">
        <v>27</v>
      </c>
    </row>
    <row r="59" spans="1:12" s="33" customFormat="1" ht="15" customHeight="1" x14ac:dyDescent="0.25">
      <c r="A59" s="256" t="s">
        <v>217</v>
      </c>
      <c r="B59" s="35">
        <v>7</v>
      </c>
      <c r="C59" s="35">
        <v>12</v>
      </c>
      <c r="D59" s="35">
        <v>9</v>
      </c>
      <c r="E59" s="35">
        <v>2</v>
      </c>
      <c r="F59" s="262">
        <v>15</v>
      </c>
      <c r="G59" s="37">
        <v>45.167118337850049</v>
      </c>
      <c r="H59" s="37">
        <v>76.171131141297451</v>
      </c>
      <c r="I59" s="37">
        <v>56.060794817490965</v>
      </c>
      <c r="J59" s="37">
        <v>12.395413696932135</v>
      </c>
      <c r="K59" s="37">
        <v>93.475415965601044</v>
      </c>
      <c r="L59" s="35">
        <v>44</v>
      </c>
    </row>
    <row r="60" spans="1:12" s="33" customFormat="1" ht="15" customHeight="1" x14ac:dyDescent="0.25">
      <c r="A60" s="256" t="s">
        <v>218</v>
      </c>
      <c r="B60" s="35">
        <v>647</v>
      </c>
      <c r="C60" s="35">
        <v>777</v>
      </c>
      <c r="D60" s="35">
        <v>880</v>
      </c>
      <c r="E60" s="35">
        <v>765</v>
      </c>
      <c r="F60" s="262">
        <v>813</v>
      </c>
      <c r="G60" s="37">
        <v>139.03722630403809</v>
      </c>
      <c r="H60" s="37">
        <v>166.1477667345228</v>
      </c>
      <c r="I60" s="37">
        <v>186.98777567416531</v>
      </c>
      <c r="J60" s="37">
        <v>161.56897199893555</v>
      </c>
      <c r="K60" s="37">
        <v>171.15861540469643</v>
      </c>
      <c r="L60" s="35">
        <v>24</v>
      </c>
    </row>
    <row r="61" spans="1:12" s="33" customFormat="1" ht="15" customHeight="1" x14ac:dyDescent="0.25">
      <c r="A61" s="256" t="s">
        <v>219</v>
      </c>
      <c r="B61" s="35">
        <v>47</v>
      </c>
      <c r="C61" s="35">
        <v>25</v>
      </c>
      <c r="D61" s="35">
        <v>45</v>
      </c>
      <c r="E61" s="35">
        <v>62</v>
      </c>
      <c r="F61" s="262">
        <v>49</v>
      </c>
      <c r="G61" s="37">
        <v>85.404855356883274</v>
      </c>
      <c r="H61" s="37">
        <v>45.198965847661405</v>
      </c>
      <c r="I61" s="37">
        <v>81.350784583122419</v>
      </c>
      <c r="J61" s="37">
        <v>111.71171171171171</v>
      </c>
      <c r="K61" s="37">
        <v>89.398113517359647</v>
      </c>
      <c r="L61" s="35">
        <v>46</v>
      </c>
    </row>
    <row r="62" spans="1:12" s="33" customFormat="1" ht="15" customHeight="1" x14ac:dyDescent="0.25">
      <c r="A62" s="256" t="s">
        <v>220</v>
      </c>
      <c r="B62" s="35">
        <v>715</v>
      </c>
      <c r="C62" s="35">
        <v>692</v>
      </c>
      <c r="D62" s="35">
        <v>762</v>
      </c>
      <c r="E62" s="35">
        <v>844</v>
      </c>
      <c r="F62" s="262">
        <v>922</v>
      </c>
      <c r="G62" s="37">
        <v>84.119725310860616</v>
      </c>
      <c r="H62" s="37">
        <v>81.457476725174004</v>
      </c>
      <c r="I62" s="37">
        <v>90.126958368914956</v>
      </c>
      <c r="J62" s="37">
        <v>99.93546821069333</v>
      </c>
      <c r="K62" s="37">
        <v>110.04422058972722</v>
      </c>
      <c r="L62" s="35">
        <v>39</v>
      </c>
    </row>
    <row r="63" spans="1:12" s="33" customFormat="1" ht="15" customHeight="1" x14ac:dyDescent="0.25">
      <c r="A63" s="256" t="s">
        <v>221</v>
      </c>
      <c r="B63" s="35">
        <v>300</v>
      </c>
      <c r="C63" s="35">
        <v>269</v>
      </c>
      <c r="D63" s="35">
        <v>345</v>
      </c>
      <c r="E63" s="35">
        <v>302</v>
      </c>
      <c r="F63" s="262">
        <v>355</v>
      </c>
      <c r="G63" s="37">
        <v>139.48817140306502</v>
      </c>
      <c r="H63" s="37">
        <v>124.2643458336798</v>
      </c>
      <c r="I63" s="37">
        <v>159.66826026389231</v>
      </c>
      <c r="J63" s="37">
        <v>139.46357322299394</v>
      </c>
      <c r="K63" s="37">
        <v>163.49200501068455</v>
      </c>
      <c r="L63" s="35">
        <v>26</v>
      </c>
    </row>
    <row r="64" spans="1:12" s="33" customFormat="1" ht="15" customHeight="1" x14ac:dyDescent="0.25">
      <c r="A64" s="256" t="s">
        <v>222</v>
      </c>
      <c r="B64" s="35">
        <v>176</v>
      </c>
      <c r="C64" s="35">
        <v>172</v>
      </c>
      <c r="D64" s="35">
        <v>249</v>
      </c>
      <c r="E64" s="35">
        <v>192</v>
      </c>
      <c r="F64" s="262">
        <v>179</v>
      </c>
      <c r="G64" s="37">
        <v>225.11863496245891</v>
      </c>
      <c r="H64" s="37">
        <v>217.60307680629532</v>
      </c>
      <c r="I64" s="37">
        <v>310.28037383177571</v>
      </c>
      <c r="J64" s="37">
        <v>235.67535719546325</v>
      </c>
      <c r="K64" s="37">
        <v>218.05069983311202</v>
      </c>
      <c r="L64" s="35">
        <v>17</v>
      </c>
    </row>
    <row r="65" spans="1:11" s="40" customFormat="1" ht="24.95" customHeight="1" x14ac:dyDescent="0.25">
      <c r="A65" s="39" t="s">
        <v>223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40" customFormat="1" ht="18" customHeight="1" x14ac:dyDescent="0.25">
      <c r="A66" s="41" t="s">
        <v>224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40" customFormat="1" ht="18" customHeight="1" x14ac:dyDescent="0.25">
      <c r="A67" s="41" t="s">
        <v>225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40" customFormat="1" ht="18" customHeight="1" x14ac:dyDescent="0.25">
      <c r="A68" s="85" t="s">
        <v>140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s="40" customFormat="1" ht="15.75" x14ac:dyDescent="0.25">
      <c r="A69" s="85" t="s">
        <v>141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.75" x14ac:dyDescent="0.25">
      <c r="A70" s="84" t="s">
        <v>145</v>
      </c>
    </row>
  </sheetData>
  <sheetProtection algorithmName="SHA-512" hashValue="Jtds9jd3DH5hT+LzOa8XGMqxmCjcThZ40RXoD008UMJ6EPGQBF0h80nH6jS4db1E9PswhYpFgO2vCtyhDp15zw==" saltValue="bf1e6qKuf6QER2GI+WaMGg==" spinCount="100000" sheet="1" objects="1" scenarios="1"/>
  <hyperlinks>
    <hyperlink ref="A70" location="'Table of Contents'!A1" display="Click here to return to the Table of Contents" xr:uid="{F968EC4B-DC89-4760-BF77-8811F8C59BD4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ED46-4F7D-4E65-987C-70BE4BAD96A4}">
  <sheetPr codeName="Sheet2">
    <pageSetUpPr fitToPage="1"/>
  </sheetPr>
  <dimension ref="A1:R125"/>
  <sheetViews>
    <sheetView zoomScaleNormal="100" workbookViewId="0"/>
  </sheetViews>
  <sheetFormatPr defaultColWidth="9.7109375" defaultRowHeight="17.25" x14ac:dyDescent="0.3"/>
  <cols>
    <col min="1" max="2" width="10.42578125" style="15" customWidth="1"/>
    <col min="3" max="3" width="10.42578125" style="3" customWidth="1"/>
    <col min="4" max="5" width="10.7109375" style="3" customWidth="1"/>
    <col min="6" max="15" width="10.42578125" style="3" customWidth="1"/>
    <col min="16" max="16384" width="9.7109375" style="3"/>
  </cols>
  <sheetData>
    <row r="1" spans="1:16" s="2" customFormat="1" ht="24.75" x14ac:dyDescent="0.35">
      <c r="A1" s="555" t="s">
        <v>812</v>
      </c>
      <c r="B1" s="362"/>
      <c r="C1" s="362"/>
      <c r="D1" s="362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6" s="2" customFormat="1" ht="35.1" customHeight="1" x14ac:dyDescent="0.35">
      <c r="A2" s="555" t="s">
        <v>813</v>
      </c>
      <c r="B2" s="362"/>
      <c r="C2" s="362"/>
      <c r="D2" s="362"/>
    </row>
    <row r="3" spans="1:16" s="2" customFormat="1" ht="21" customHeight="1" x14ac:dyDescent="0.35">
      <c r="A3" s="372" t="s">
        <v>13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6" ht="73.5" customHeight="1" x14ac:dyDescent="0.3">
      <c r="A4" s="364" t="s">
        <v>14</v>
      </c>
      <c r="B4" s="463" t="s">
        <v>15</v>
      </c>
      <c r="C4" s="462" t="s">
        <v>16</v>
      </c>
      <c r="D4" s="369" t="s">
        <v>17</v>
      </c>
      <c r="E4" s="370" t="s">
        <v>18</v>
      </c>
      <c r="F4" s="369" t="s">
        <v>19</v>
      </c>
      <c r="G4" s="368" t="s">
        <v>20</v>
      </c>
      <c r="H4" s="369" t="s">
        <v>21</v>
      </c>
      <c r="I4" s="368" t="s">
        <v>22</v>
      </c>
      <c r="J4" s="369" t="s">
        <v>23</v>
      </c>
      <c r="K4" s="368" t="s">
        <v>24</v>
      </c>
      <c r="L4" s="369" t="s">
        <v>25</v>
      </c>
      <c r="M4" s="371" t="s">
        <v>26</v>
      </c>
      <c r="N4" s="368" t="s">
        <v>27</v>
      </c>
      <c r="O4" s="368" t="s">
        <v>28</v>
      </c>
      <c r="P4" s="4"/>
    </row>
    <row r="5" spans="1:16" s="9" customFormat="1" ht="18" customHeight="1" x14ac:dyDescent="0.25">
      <c r="A5" s="5" t="s">
        <v>29</v>
      </c>
      <c r="B5" s="228" t="s">
        <v>30</v>
      </c>
      <c r="C5" s="6" t="s">
        <v>31</v>
      </c>
      <c r="D5" s="228" t="s">
        <v>30</v>
      </c>
      <c r="E5" s="6" t="s">
        <v>31</v>
      </c>
      <c r="F5" s="228" t="s">
        <v>30</v>
      </c>
      <c r="G5" s="6" t="s">
        <v>31</v>
      </c>
      <c r="H5" s="228" t="s">
        <v>30</v>
      </c>
      <c r="I5" s="6" t="s">
        <v>31</v>
      </c>
      <c r="J5" s="226">
        <v>32</v>
      </c>
      <c r="K5" s="8">
        <v>1.2</v>
      </c>
      <c r="L5" s="222" t="s">
        <v>32</v>
      </c>
      <c r="M5" s="218" t="s">
        <v>31</v>
      </c>
      <c r="N5" s="7">
        <v>117</v>
      </c>
      <c r="O5" s="8">
        <v>4.3</v>
      </c>
    </row>
    <row r="6" spans="1:16" s="9" customFormat="1" ht="18" customHeight="1" x14ac:dyDescent="0.25">
      <c r="A6" s="10" t="s">
        <v>33</v>
      </c>
      <c r="B6" s="229" t="s">
        <v>30</v>
      </c>
      <c r="C6" s="11" t="s">
        <v>31</v>
      </c>
      <c r="D6" s="229" t="s">
        <v>30</v>
      </c>
      <c r="E6" s="11" t="s">
        <v>31</v>
      </c>
      <c r="F6" s="229" t="s">
        <v>30</v>
      </c>
      <c r="G6" s="11" t="s">
        <v>31</v>
      </c>
      <c r="H6" s="229" t="s">
        <v>30</v>
      </c>
      <c r="I6" s="11" t="s">
        <v>31</v>
      </c>
      <c r="J6" s="224">
        <v>379</v>
      </c>
      <c r="K6" s="13">
        <v>13.4</v>
      </c>
      <c r="L6" s="223" t="s">
        <v>32</v>
      </c>
      <c r="M6" s="219" t="s">
        <v>31</v>
      </c>
      <c r="N6" s="12">
        <v>467</v>
      </c>
      <c r="O6" s="13">
        <v>16.5</v>
      </c>
    </row>
    <row r="7" spans="1:16" s="9" customFormat="1" ht="18" customHeight="1" x14ac:dyDescent="0.25">
      <c r="A7" s="10" t="s">
        <v>34</v>
      </c>
      <c r="B7" s="229" t="s">
        <v>30</v>
      </c>
      <c r="C7" s="11" t="s">
        <v>31</v>
      </c>
      <c r="D7" s="229" t="s">
        <v>30</v>
      </c>
      <c r="E7" s="11" t="s">
        <v>31</v>
      </c>
      <c r="F7" s="229" t="s">
        <v>30</v>
      </c>
      <c r="G7" s="11" t="s">
        <v>31</v>
      </c>
      <c r="H7" s="229" t="s">
        <v>30</v>
      </c>
      <c r="I7" s="11" t="s">
        <v>31</v>
      </c>
      <c r="J7" s="224">
        <v>612</v>
      </c>
      <c r="K7" s="13">
        <v>20.8</v>
      </c>
      <c r="L7" s="223" t="s">
        <v>32</v>
      </c>
      <c r="M7" s="219" t="s">
        <v>31</v>
      </c>
      <c r="N7" s="12">
        <v>695</v>
      </c>
      <c r="O7" s="13">
        <v>23.7</v>
      </c>
    </row>
    <row r="8" spans="1:16" s="9" customFormat="1" ht="18" customHeight="1" x14ac:dyDescent="0.25">
      <c r="A8" s="10" t="s">
        <v>35</v>
      </c>
      <c r="B8" s="229" t="s">
        <v>30</v>
      </c>
      <c r="C8" s="11" t="s">
        <v>31</v>
      </c>
      <c r="D8" s="229" t="s">
        <v>30</v>
      </c>
      <c r="E8" s="11" t="s">
        <v>31</v>
      </c>
      <c r="F8" s="229" t="s">
        <v>30</v>
      </c>
      <c r="G8" s="11" t="s">
        <v>31</v>
      </c>
      <c r="H8" s="229" t="s">
        <v>30</v>
      </c>
      <c r="I8" s="11" t="s">
        <v>31</v>
      </c>
      <c r="J8" s="224">
        <v>1536</v>
      </c>
      <c r="K8" s="13">
        <v>50.4</v>
      </c>
      <c r="L8" s="223" t="s">
        <v>32</v>
      </c>
      <c r="M8" s="219" t="s">
        <v>31</v>
      </c>
      <c r="N8" s="12">
        <v>1083</v>
      </c>
      <c r="O8" s="13">
        <v>35.5</v>
      </c>
    </row>
    <row r="9" spans="1:16" s="9" customFormat="1" ht="18" customHeight="1" x14ac:dyDescent="0.25">
      <c r="A9" s="10" t="s">
        <v>36</v>
      </c>
      <c r="B9" s="229" t="s">
        <v>30</v>
      </c>
      <c r="C9" s="11" t="s">
        <v>31</v>
      </c>
      <c r="D9" s="229" t="s">
        <v>30</v>
      </c>
      <c r="E9" s="11" t="s">
        <v>31</v>
      </c>
      <c r="F9" s="229" t="s">
        <v>30</v>
      </c>
      <c r="G9" s="11" t="s">
        <v>31</v>
      </c>
      <c r="H9" s="229" t="s">
        <v>30</v>
      </c>
      <c r="I9" s="11" t="s">
        <v>31</v>
      </c>
      <c r="J9" s="224">
        <v>1797</v>
      </c>
      <c r="K9" s="13">
        <v>56.9</v>
      </c>
      <c r="L9" s="223" t="s">
        <v>32</v>
      </c>
      <c r="M9" s="219" t="s">
        <v>31</v>
      </c>
      <c r="N9" s="12">
        <v>3006</v>
      </c>
      <c r="O9" s="13">
        <v>95.2</v>
      </c>
    </row>
    <row r="10" spans="1:16" s="9" customFormat="1" ht="18" customHeight="1" x14ac:dyDescent="0.25">
      <c r="A10" s="10" t="s">
        <v>37</v>
      </c>
      <c r="B10" s="229" t="s">
        <v>30</v>
      </c>
      <c r="C10" s="11" t="s">
        <v>31</v>
      </c>
      <c r="D10" s="229" t="s">
        <v>30</v>
      </c>
      <c r="E10" s="11" t="s">
        <v>31</v>
      </c>
      <c r="F10" s="229" t="s">
        <v>30</v>
      </c>
      <c r="G10" s="11" t="s">
        <v>31</v>
      </c>
      <c r="H10" s="229" t="s">
        <v>30</v>
      </c>
      <c r="I10" s="11" t="s">
        <v>31</v>
      </c>
      <c r="J10" s="224">
        <v>3106</v>
      </c>
      <c r="K10" s="13">
        <v>95.1</v>
      </c>
      <c r="L10" s="223" t="s">
        <v>32</v>
      </c>
      <c r="M10" s="219" t="s">
        <v>31</v>
      </c>
      <c r="N10" s="12">
        <v>4665</v>
      </c>
      <c r="O10" s="13">
        <v>142.9</v>
      </c>
    </row>
    <row r="11" spans="1:16" s="9" customFormat="1" ht="18" customHeight="1" x14ac:dyDescent="0.25">
      <c r="A11" s="10" t="s">
        <v>38</v>
      </c>
      <c r="B11" s="229" t="s">
        <v>30</v>
      </c>
      <c r="C11" s="11" t="s">
        <v>31</v>
      </c>
      <c r="D11" s="229" t="s">
        <v>30</v>
      </c>
      <c r="E11" s="11" t="s">
        <v>31</v>
      </c>
      <c r="F11" s="229" t="s">
        <v>30</v>
      </c>
      <c r="G11" s="11" t="s">
        <v>31</v>
      </c>
      <c r="H11" s="229" t="s">
        <v>30</v>
      </c>
      <c r="I11" s="11" t="s">
        <v>31</v>
      </c>
      <c r="J11" s="224">
        <v>4091</v>
      </c>
      <c r="K11" s="13">
        <v>121.3</v>
      </c>
      <c r="L11" s="223" t="s">
        <v>32</v>
      </c>
      <c r="M11" s="219" t="s">
        <v>31</v>
      </c>
      <c r="N11" s="12">
        <v>4570</v>
      </c>
      <c r="O11" s="13">
        <v>135.5</v>
      </c>
    </row>
    <row r="12" spans="1:16" s="9" customFormat="1" ht="18" customHeight="1" x14ac:dyDescent="0.25">
      <c r="A12" s="10" t="s">
        <v>39</v>
      </c>
      <c r="B12" s="229" t="s">
        <v>30</v>
      </c>
      <c r="C12" s="11" t="s">
        <v>31</v>
      </c>
      <c r="D12" s="229" t="s">
        <v>30</v>
      </c>
      <c r="E12" s="11" t="s">
        <v>31</v>
      </c>
      <c r="F12" s="229" t="s">
        <v>30</v>
      </c>
      <c r="G12" s="11" t="s">
        <v>31</v>
      </c>
      <c r="H12" s="229" t="s">
        <v>30</v>
      </c>
      <c r="I12" s="11" t="s">
        <v>31</v>
      </c>
      <c r="J12" s="224">
        <v>4514</v>
      </c>
      <c r="K12" s="13">
        <v>127.6</v>
      </c>
      <c r="L12" s="223" t="s">
        <v>32</v>
      </c>
      <c r="M12" s="219" t="s">
        <v>31</v>
      </c>
      <c r="N12" s="12">
        <v>5305</v>
      </c>
      <c r="O12" s="13">
        <v>150</v>
      </c>
    </row>
    <row r="13" spans="1:16" s="9" customFormat="1" ht="18" customHeight="1" x14ac:dyDescent="0.25">
      <c r="A13" s="10" t="s">
        <v>40</v>
      </c>
      <c r="B13" s="229" t="s">
        <v>30</v>
      </c>
      <c r="C13" s="11" t="s">
        <v>31</v>
      </c>
      <c r="D13" s="229" t="s">
        <v>30</v>
      </c>
      <c r="E13" s="11" t="s">
        <v>31</v>
      </c>
      <c r="F13" s="229" t="s">
        <v>30</v>
      </c>
      <c r="G13" s="11" t="s">
        <v>31</v>
      </c>
      <c r="H13" s="229" t="s">
        <v>30</v>
      </c>
      <c r="I13" s="11" t="s">
        <v>31</v>
      </c>
      <c r="J13" s="224">
        <v>4220</v>
      </c>
      <c r="K13" s="13">
        <v>112.3</v>
      </c>
      <c r="L13" s="223" t="s">
        <v>32</v>
      </c>
      <c r="M13" s="219" t="s">
        <v>31</v>
      </c>
      <c r="N13" s="12">
        <v>4709</v>
      </c>
      <c r="O13" s="13">
        <v>125.4</v>
      </c>
    </row>
    <row r="14" spans="1:16" s="9" customFormat="1" ht="18" customHeight="1" x14ac:dyDescent="0.25">
      <c r="A14" s="10" t="s">
        <v>41</v>
      </c>
      <c r="B14" s="229" t="s">
        <v>30</v>
      </c>
      <c r="C14" s="11" t="s">
        <v>31</v>
      </c>
      <c r="D14" s="229" t="s">
        <v>30</v>
      </c>
      <c r="E14" s="11" t="s">
        <v>31</v>
      </c>
      <c r="F14" s="229" t="s">
        <v>30</v>
      </c>
      <c r="G14" s="11" t="s">
        <v>31</v>
      </c>
      <c r="H14" s="229" t="s">
        <v>30</v>
      </c>
      <c r="I14" s="11" t="s">
        <v>31</v>
      </c>
      <c r="J14" s="224">
        <v>5188</v>
      </c>
      <c r="K14" s="13">
        <v>130.5</v>
      </c>
      <c r="L14" s="223" t="s">
        <v>32</v>
      </c>
      <c r="M14" s="219" t="s">
        <v>31</v>
      </c>
      <c r="N14" s="12">
        <v>5060</v>
      </c>
      <c r="O14" s="13">
        <v>127.3</v>
      </c>
    </row>
    <row r="15" spans="1:16" s="9" customFormat="1" ht="18" customHeight="1" x14ac:dyDescent="0.25">
      <c r="A15" s="10" t="s">
        <v>42</v>
      </c>
      <c r="B15" s="229" t="s">
        <v>30</v>
      </c>
      <c r="C15" s="11" t="s">
        <v>31</v>
      </c>
      <c r="D15" s="229" t="s">
        <v>30</v>
      </c>
      <c r="E15" s="11" t="s">
        <v>31</v>
      </c>
      <c r="F15" s="229" t="s">
        <v>30</v>
      </c>
      <c r="G15" s="11" t="s">
        <v>31</v>
      </c>
      <c r="H15" s="229" t="s">
        <v>30</v>
      </c>
      <c r="I15" s="11" t="s">
        <v>31</v>
      </c>
      <c r="J15" s="224">
        <v>5983</v>
      </c>
      <c r="K15" s="13">
        <v>142.6</v>
      </c>
      <c r="L15" s="223" t="s">
        <v>32</v>
      </c>
      <c r="M15" s="219" t="s">
        <v>31</v>
      </c>
      <c r="N15" s="12">
        <v>5704</v>
      </c>
      <c r="O15" s="13">
        <v>135.9</v>
      </c>
    </row>
    <row r="16" spans="1:16" s="9" customFormat="1" ht="18" customHeight="1" x14ac:dyDescent="0.25">
      <c r="A16" s="10" t="s">
        <v>43</v>
      </c>
      <c r="B16" s="229" t="s">
        <v>30</v>
      </c>
      <c r="C16" s="11" t="s">
        <v>31</v>
      </c>
      <c r="D16" s="229" t="s">
        <v>30</v>
      </c>
      <c r="E16" s="11" t="s">
        <v>31</v>
      </c>
      <c r="F16" s="229" t="s">
        <v>30</v>
      </c>
      <c r="G16" s="11" t="s">
        <v>31</v>
      </c>
      <c r="H16" s="229" t="s">
        <v>30</v>
      </c>
      <c r="I16" s="11" t="s">
        <v>31</v>
      </c>
      <c r="J16" s="224">
        <v>6546</v>
      </c>
      <c r="K16" s="13">
        <v>148.30000000000001</v>
      </c>
      <c r="L16" s="223" t="s">
        <v>32</v>
      </c>
      <c r="M16" s="219" t="s">
        <v>31</v>
      </c>
      <c r="N16" s="12">
        <v>5265</v>
      </c>
      <c r="O16" s="13">
        <v>119.3</v>
      </c>
    </row>
    <row r="17" spans="1:15" s="9" customFormat="1" ht="18" customHeight="1" x14ac:dyDescent="0.25">
      <c r="A17" s="10" t="s">
        <v>44</v>
      </c>
      <c r="B17" s="229" t="s">
        <v>30</v>
      </c>
      <c r="C17" s="11" t="s">
        <v>31</v>
      </c>
      <c r="D17" s="229" t="s">
        <v>30</v>
      </c>
      <c r="E17" s="11" t="s">
        <v>31</v>
      </c>
      <c r="F17" s="229" t="s">
        <v>30</v>
      </c>
      <c r="G17" s="11" t="s">
        <v>31</v>
      </c>
      <c r="H17" s="229" t="s">
        <v>30</v>
      </c>
      <c r="I17" s="11" t="s">
        <v>31</v>
      </c>
      <c r="J17" s="224">
        <v>6931</v>
      </c>
      <c r="K17" s="13">
        <v>149.6</v>
      </c>
      <c r="L17" s="223" t="s">
        <v>32</v>
      </c>
      <c r="M17" s="219" t="s">
        <v>31</v>
      </c>
      <c r="N17" s="12">
        <v>5391</v>
      </c>
      <c r="O17" s="13">
        <v>116.3</v>
      </c>
    </row>
    <row r="18" spans="1:15" s="9" customFormat="1" ht="18" customHeight="1" x14ac:dyDescent="0.25">
      <c r="A18" s="10" t="s">
        <v>45</v>
      </c>
      <c r="B18" s="229" t="s">
        <v>30</v>
      </c>
      <c r="C18" s="11" t="s">
        <v>31</v>
      </c>
      <c r="D18" s="229" t="s">
        <v>30</v>
      </c>
      <c r="E18" s="11" t="s">
        <v>31</v>
      </c>
      <c r="F18" s="229" t="s">
        <v>30</v>
      </c>
      <c r="G18" s="11" t="s">
        <v>31</v>
      </c>
      <c r="H18" s="229" t="s">
        <v>30</v>
      </c>
      <c r="I18" s="11" t="s">
        <v>31</v>
      </c>
      <c r="J18" s="224">
        <v>6369</v>
      </c>
      <c r="K18" s="13">
        <v>131.19999999999999</v>
      </c>
      <c r="L18" s="223" t="s">
        <v>32</v>
      </c>
      <c r="M18" s="219" t="s">
        <v>31</v>
      </c>
      <c r="N18" s="12">
        <v>5570</v>
      </c>
      <c r="O18" s="13">
        <v>114.8</v>
      </c>
    </row>
    <row r="19" spans="1:15" s="9" customFormat="1" ht="18" customHeight="1" x14ac:dyDescent="0.25">
      <c r="A19" s="10" t="s">
        <v>46</v>
      </c>
      <c r="B19" s="229" t="s">
        <v>30</v>
      </c>
      <c r="C19" s="11" t="s">
        <v>31</v>
      </c>
      <c r="D19" s="229" t="s">
        <v>30</v>
      </c>
      <c r="E19" s="11" t="s">
        <v>31</v>
      </c>
      <c r="F19" s="229" t="s">
        <v>30</v>
      </c>
      <c r="G19" s="11" t="s">
        <v>31</v>
      </c>
      <c r="H19" s="229" t="s">
        <v>30</v>
      </c>
      <c r="I19" s="11" t="s">
        <v>31</v>
      </c>
      <c r="J19" s="224">
        <v>6573</v>
      </c>
      <c r="K19" s="13">
        <v>129.6</v>
      </c>
      <c r="L19" s="223" t="s">
        <v>32</v>
      </c>
      <c r="M19" s="219" t="s">
        <v>31</v>
      </c>
      <c r="N19" s="12">
        <v>5348</v>
      </c>
      <c r="O19" s="13">
        <v>105.4</v>
      </c>
    </row>
    <row r="20" spans="1:15" s="9" customFormat="1" ht="18" customHeight="1" x14ac:dyDescent="0.25">
      <c r="A20" s="10" t="s">
        <v>47</v>
      </c>
      <c r="B20" s="229" t="s">
        <v>30</v>
      </c>
      <c r="C20" s="11" t="s">
        <v>31</v>
      </c>
      <c r="D20" s="229" t="s">
        <v>30</v>
      </c>
      <c r="E20" s="11" t="s">
        <v>31</v>
      </c>
      <c r="F20" s="229" t="s">
        <v>30</v>
      </c>
      <c r="G20" s="11" t="s">
        <v>31</v>
      </c>
      <c r="H20" s="229" t="s">
        <v>30</v>
      </c>
      <c r="I20" s="11" t="s">
        <v>31</v>
      </c>
      <c r="J20" s="224">
        <v>7537</v>
      </c>
      <c r="K20" s="13">
        <v>142.4</v>
      </c>
      <c r="L20" s="223" t="s">
        <v>32</v>
      </c>
      <c r="M20" s="219" t="s">
        <v>31</v>
      </c>
      <c r="N20" s="12">
        <v>5593</v>
      </c>
      <c r="O20" s="13">
        <v>105.7</v>
      </c>
    </row>
    <row r="21" spans="1:15" s="9" customFormat="1" ht="18" customHeight="1" x14ac:dyDescent="0.25">
      <c r="A21" s="10" t="s">
        <v>48</v>
      </c>
      <c r="B21" s="229" t="s">
        <v>30</v>
      </c>
      <c r="C21" s="11" t="s">
        <v>31</v>
      </c>
      <c r="D21" s="229" t="s">
        <v>30</v>
      </c>
      <c r="E21" s="11" t="s">
        <v>31</v>
      </c>
      <c r="F21" s="229" t="s">
        <v>30</v>
      </c>
      <c r="G21" s="11" t="s">
        <v>31</v>
      </c>
      <c r="H21" s="229" t="s">
        <v>30</v>
      </c>
      <c r="I21" s="11" t="s">
        <v>31</v>
      </c>
      <c r="J21" s="224">
        <v>8074</v>
      </c>
      <c r="K21" s="13">
        <v>146.5</v>
      </c>
      <c r="L21" s="223" t="s">
        <v>32</v>
      </c>
      <c r="M21" s="219" t="s">
        <v>31</v>
      </c>
      <c r="N21" s="12">
        <v>5842</v>
      </c>
      <c r="O21" s="13">
        <v>106</v>
      </c>
    </row>
    <row r="22" spans="1:15" s="9" customFormat="1" ht="18" customHeight="1" x14ac:dyDescent="0.25">
      <c r="A22" s="10" t="s">
        <v>49</v>
      </c>
      <c r="B22" s="229" t="s">
        <v>30</v>
      </c>
      <c r="C22" s="11" t="s">
        <v>31</v>
      </c>
      <c r="D22" s="229" t="s">
        <v>30</v>
      </c>
      <c r="E22" s="11" t="s">
        <v>31</v>
      </c>
      <c r="F22" s="229" t="s">
        <v>30</v>
      </c>
      <c r="G22" s="11" t="s">
        <v>31</v>
      </c>
      <c r="H22" s="229" t="s">
        <v>30</v>
      </c>
      <c r="I22" s="11" t="s">
        <v>31</v>
      </c>
      <c r="J22" s="224">
        <v>8455</v>
      </c>
      <c r="K22" s="13">
        <v>148.1</v>
      </c>
      <c r="L22" s="223" t="s">
        <v>32</v>
      </c>
      <c r="M22" s="219" t="s">
        <v>31</v>
      </c>
      <c r="N22" s="12">
        <v>7001</v>
      </c>
      <c r="O22" s="13">
        <v>122.7</v>
      </c>
    </row>
    <row r="23" spans="1:15" s="9" customFormat="1" ht="18" customHeight="1" x14ac:dyDescent="0.25">
      <c r="A23" s="10" t="s">
        <v>50</v>
      </c>
      <c r="B23" s="229" t="s">
        <v>30</v>
      </c>
      <c r="C23" s="11" t="s">
        <v>31</v>
      </c>
      <c r="D23" s="229" t="s">
        <v>30</v>
      </c>
      <c r="E23" s="11" t="s">
        <v>31</v>
      </c>
      <c r="F23" s="229" t="s">
        <v>30</v>
      </c>
      <c r="G23" s="11" t="s">
        <v>31</v>
      </c>
      <c r="H23" s="229" t="s">
        <v>30</v>
      </c>
      <c r="I23" s="11" t="s">
        <v>31</v>
      </c>
      <c r="J23" s="224">
        <v>9335</v>
      </c>
      <c r="K23" s="13">
        <v>160.30000000000001</v>
      </c>
      <c r="L23" s="223" t="s">
        <v>32</v>
      </c>
      <c r="M23" s="219" t="s">
        <v>31</v>
      </c>
      <c r="N23" s="12">
        <v>8123</v>
      </c>
      <c r="O23" s="13">
        <v>139.5</v>
      </c>
    </row>
    <row r="24" spans="1:15" s="9" customFormat="1" ht="18" customHeight="1" x14ac:dyDescent="0.25">
      <c r="A24" s="10" t="s">
        <v>51</v>
      </c>
      <c r="B24" s="229" t="s">
        <v>30</v>
      </c>
      <c r="C24" s="11" t="s">
        <v>31</v>
      </c>
      <c r="D24" s="229" t="s">
        <v>30</v>
      </c>
      <c r="E24" s="11" t="s">
        <v>31</v>
      </c>
      <c r="F24" s="229" t="s">
        <v>30</v>
      </c>
      <c r="G24" s="11" t="s">
        <v>31</v>
      </c>
      <c r="H24" s="229" t="s">
        <v>30</v>
      </c>
      <c r="I24" s="11" t="s">
        <v>31</v>
      </c>
      <c r="J24" s="224">
        <v>11717</v>
      </c>
      <c r="K24" s="13">
        <v>198.8</v>
      </c>
      <c r="L24" s="223" t="s">
        <v>32</v>
      </c>
      <c r="M24" s="219" t="s">
        <v>31</v>
      </c>
      <c r="N24" s="12">
        <v>8702</v>
      </c>
      <c r="O24" s="13">
        <v>147.6</v>
      </c>
    </row>
    <row r="25" spans="1:15" s="9" customFormat="1" ht="18" customHeight="1" x14ac:dyDescent="0.25">
      <c r="A25" s="10" t="s">
        <v>52</v>
      </c>
      <c r="B25" s="229" t="s">
        <v>30</v>
      </c>
      <c r="C25" s="11" t="s">
        <v>31</v>
      </c>
      <c r="D25" s="229" t="s">
        <v>30</v>
      </c>
      <c r="E25" s="11" t="s">
        <v>31</v>
      </c>
      <c r="F25" s="229" t="s">
        <v>30</v>
      </c>
      <c r="G25" s="11" t="s">
        <v>31</v>
      </c>
      <c r="H25" s="229" t="s">
        <v>30</v>
      </c>
      <c r="I25" s="11" t="s">
        <v>31</v>
      </c>
      <c r="J25" s="224">
        <v>10737</v>
      </c>
      <c r="K25" s="13">
        <v>180.1</v>
      </c>
      <c r="L25" s="223" t="s">
        <v>32</v>
      </c>
      <c r="M25" s="219" t="s">
        <v>31</v>
      </c>
      <c r="N25" s="12">
        <v>7817</v>
      </c>
      <c r="O25" s="13">
        <v>131.1</v>
      </c>
    </row>
    <row r="26" spans="1:15" s="9" customFormat="1" ht="18" customHeight="1" x14ac:dyDescent="0.25">
      <c r="A26" s="10" t="s">
        <v>53</v>
      </c>
      <c r="B26" s="229" t="s">
        <v>30</v>
      </c>
      <c r="C26" s="11" t="s">
        <v>31</v>
      </c>
      <c r="D26" s="229" t="s">
        <v>30</v>
      </c>
      <c r="E26" s="11" t="s">
        <v>31</v>
      </c>
      <c r="F26" s="229" t="s">
        <v>30</v>
      </c>
      <c r="G26" s="11" t="s">
        <v>31</v>
      </c>
      <c r="H26" s="229" t="s">
        <v>30</v>
      </c>
      <c r="I26" s="11" t="s">
        <v>31</v>
      </c>
      <c r="J26" s="224">
        <v>11820</v>
      </c>
      <c r="K26" s="13">
        <v>195.2</v>
      </c>
      <c r="L26" s="223" t="s">
        <v>32</v>
      </c>
      <c r="M26" s="219" t="s">
        <v>31</v>
      </c>
      <c r="N26" s="12">
        <v>10459</v>
      </c>
      <c r="O26" s="13">
        <v>172.7</v>
      </c>
    </row>
    <row r="27" spans="1:15" s="9" customFormat="1" ht="18" customHeight="1" x14ac:dyDescent="0.25">
      <c r="A27" s="10" t="s">
        <v>54</v>
      </c>
      <c r="B27" s="229" t="s">
        <v>30</v>
      </c>
      <c r="C27" s="11" t="s">
        <v>31</v>
      </c>
      <c r="D27" s="229" t="s">
        <v>30</v>
      </c>
      <c r="E27" s="11" t="s">
        <v>31</v>
      </c>
      <c r="F27" s="229" t="s">
        <v>30</v>
      </c>
      <c r="G27" s="11" t="s">
        <v>31</v>
      </c>
      <c r="H27" s="229" t="s">
        <v>30</v>
      </c>
      <c r="I27" s="11" t="s">
        <v>31</v>
      </c>
      <c r="J27" s="224">
        <v>11957</v>
      </c>
      <c r="K27" s="13">
        <v>193.8</v>
      </c>
      <c r="L27" s="223" t="s">
        <v>32</v>
      </c>
      <c r="M27" s="219" t="s">
        <v>31</v>
      </c>
      <c r="N27" s="12">
        <v>11634</v>
      </c>
      <c r="O27" s="13">
        <v>188.6</v>
      </c>
    </row>
    <row r="28" spans="1:15" s="9" customFormat="1" ht="18" customHeight="1" x14ac:dyDescent="0.25">
      <c r="A28" s="10" t="s">
        <v>55</v>
      </c>
      <c r="B28" s="229" t="s">
        <v>30</v>
      </c>
      <c r="C28" s="11" t="s">
        <v>31</v>
      </c>
      <c r="D28" s="229" t="s">
        <v>30</v>
      </c>
      <c r="E28" s="11" t="s">
        <v>31</v>
      </c>
      <c r="F28" s="229" t="s">
        <v>30</v>
      </c>
      <c r="G28" s="11" t="s">
        <v>31</v>
      </c>
      <c r="H28" s="229" t="s">
        <v>30</v>
      </c>
      <c r="I28" s="11" t="s">
        <v>31</v>
      </c>
      <c r="J28" s="224">
        <v>11725</v>
      </c>
      <c r="K28" s="13">
        <v>185.2</v>
      </c>
      <c r="L28" s="223" t="s">
        <v>32</v>
      </c>
      <c r="M28" s="219" t="s">
        <v>31</v>
      </c>
      <c r="N28" s="12">
        <v>12118</v>
      </c>
      <c r="O28" s="13">
        <v>191.4</v>
      </c>
    </row>
    <row r="29" spans="1:15" s="9" customFormat="1" ht="18" customHeight="1" x14ac:dyDescent="0.25">
      <c r="A29" s="10" t="s">
        <v>56</v>
      </c>
      <c r="B29" s="229" t="s">
        <v>30</v>
      </c>
      <c r="C29" s="11" t="s">
        <v>31</v>
      </c>
      <c r="D29" s="229" t="s">
        <v>30</v>
      </c>
      <c r="E29" s="11" t="s">
        <v>31</v>
      </c>
      <c r="F29" s="229" t="s">
        <v>30</v>
      </c>
      <c r="G29" s="11" t="s">
        <v>31</v>
      </c>
      <c r="H29" s="229" t="s">
        <v>30</v>
      </c>
      <c r="I29" s="11" t="s">
        <v>31</v>
      </c>
      <c r="J29" s="224">
        <v>17276</v>
      </c>
      <c r="K29" s="13">
        <v>265.10000000000002</v>
      </c>
      <c r="L29" s="223" t="s">
        <v>32</v>
      </c>
      <c r="M29" s="219" t="s">
        <v>31</v>
      </c>
      <c r="N29" s="12">
        <v>17051</v>
      </c>
      <c r="O29" s="13">
        <v>261.60000000000002</v>
      </c>
    </row>
    <row r="30" spans="1:15" s="9" customFormat="1" ht="18" customHeight="1" x14ac:dyDescent="0.25">
      <c r="A30" s="10" t="s">
        <v>57</v>
      </c>
      <c r="B30" s="229" t="s">
        <v>30</v>
      </c>
      <c r="C30" s="11" t="s">
        <v>31</v>
      </c>
      <c r="D30" s="229" t="s">
        <v>30</v>
      </c>
      <c r="E30" s="11" t="s">
        <v>31</v>
      </c>
      <c r="F30" s="229" t="s">
        <v>30</v>
      </c>
      <c r="G30" s="11" t="s">
        <v>31</v>
      </c>
      <c r="H30" s="229" t="s">
        <v>30</v>
      </c>
      <c r="I30" s="11" t="s">
        <v>31</v>
      </c>
      <c r="J30" s="224">
        <v>23137</v>
      </c>
      <c r="K30" s="13">
        <v>348.1</v>
      </c>
      <c r="L30" s="223" t="s">
        <v>32</v>
      </c>
      <c r="M30" s="219" t="s">
        <v>31</v>
      </c>
      <c r="N30" s="12">
        <v>16336</v>
      </c>
      <c r="O30" s="13">
        <v>245.8</v>
      </c>
    </row>
    <row r="31" spans="1:15" s="9" customFormat="1" ht="18" customHeight="1" x14ac:dyDescent="0.25">
      <c r="A31" s="10" t="s">
        <v>58</v>
      </c>
      <c r="B31" s="229" t="s">
        <v>30</v>
      </c>
      <c r="C31" s="11" t="s">
        <v>31</v>
      </c>
      <c r="D31" s="229" t="s">
        <v>30</v>
      </c>
      <c r="E31" s="11" t="s">
        <v>31</v>
      </c>
      <c r="F31" s="229" t="s">
        <v>30</v>
      </c>
      <c r="G31" s="11" t="s">
        <v>31</v>
      </c>
      <c r="H31" s="229" t="s">
        <v>30</v>
      </c>
      <c r="I31" s="11" t="s">
        <v>31</v>
      </c>
      <c r="J31" s="224">
        <v>22634</v>
      </c>
      <c r="K31" s="13">
        <v>333.8</v>
      </c>
      <c r="L31" s="223" t="s">
        <v>32</v>
      </c>
      <c r="M31" s="219" t="s">
        <v>31</v>
      </c>
      <c r="N31" s="12">
        <v>16542</v>
      </c>
      <c r="O31" s="13">
        <v>243.9</v>
      </c>
    </row>
    <row r="32" spans="1:15" s="9" customFormat="1" ht="18" customHeight="1" x14ac:dyDescent="0.25">
      <c r="A32" s="10" t="s">
        <v>59</v>
      </c>
      <c r="B32" s="229">
        <v>4331</v>
      </c>
      <c r="C32" s="13">
        <v>62.700989534826988</v>
      </c>
      <c r="D32" s="229">
        <v>1550</v>
      </c>
      <c r="E32" s="13">
        <v>22.439744580693105</v>
      </c>
      <c r="F32" s="229">
        <v>14949</v>
      </c>
      <c r="G32" s="13">
        <v>216.42047853985886</v>
      </c>
      <c r="H32" s="229">
        <v>955</v>
      </c>
      <c r="I32" s="14">
        <v>853.89842632331897</v>
      </c>
      <c r="J32" s="224">
        <v>21785</v>
      </c>
      <c r="K32" s="13">
        <v>315.38699076799952</v>
      </c>
      <c r="L32" s="223" t="s">
        <v>32</v>
      </c>
      <c r="M32" s="219" t="s">
        <v>31</v>
      </c>
      <c r="N32" s="12">
        <v>19433</v>
      </c>
      <c r="O32" s="13">
        <v>281.33648802361876</v>
      </c>
    </row>
    <row r="33" spans="1:15" s="9" customFormat="1" ht="18" customHeight="1" x14ac:dyDescent="0.25">
      <c r="A33" s="10" t="s">
        <v>60</v>
      </c>
      <c r="B33" s="229">
        <v>3063</v>
      </c>
      <c r="C33" s="13">
        <v>42.324167472709689</v>
      </c>
      <c r="D33" s="229">
        <v>5871</v>
      </c>
      <c r="E33" s="13">
        <v>81.124775459444521</v>
      </c>
      <c r="F33" s="229">
        <v>12590</v>
      </c>
      <c r="G33" s="13">
        <v>173.96711344479758</v>
      </c>
      <c r="H33" s="229">
        <v>881</v>
      </c>
      <c r="I33" s="14">
        <v>704.50692511915042</v>
      </c>
      <c r="J33" s="224">
        <v>22405</v>
      </c>
      <c r="K33" s="13">
        <v>309.58960895398644</v>
      </c>
      <c r="L33" s="223" t="s">
        <v>32</v>
      </c>
      <c r="M33" s="219" t="s">
        <v>31</v>
      </c>
      <c r="N33" s="12">
        <v>16098</v>
      </c>
      <c r="O33" s="13">
        <v>222.44023766754179</v>
      </c>
    </row>
    <row r="34" spans="1:15" s="9" customFormat="1" ht="18" customHeight="1" x14ac:dyDescent="0.25">
      <c r="A34" s="10" t="s">
        <v>61</v>
      </c>
      <c r="B34" s="229">
        <v>2815</v>
      </c>
      <c r="C34" s="13">
        <v>36.393018745959921</v>
      </c>
      <c r="D34" s="229">
        <v>5401</v>
      </c>
      <c r="E34" s="13">
        <v>69.825468648998054</v>
      </c>
      <c r="F34" s="229">
        <v>14257</v>
      </c>
      <c r="G34" s="13">
        <v>184.31803490627021</v>
      </c>
      <c r="H34" s="229">
        <v>752</v>
      </c>
      <c r="I34" s="14">
        <v>491.11807732497385</v>
      </c>
      <c r="J34" s="224">
        <v>23225</v>
      </c>
      <c r="K34" s="13">
        <v>300.25856496444732</v>
      </c>
      <c r="L34" s="223" t="s">
        <v>32</v>
      </c>
      <c r="M34" s="219" t="s">
        <v>31</v>
      </c>
      <c r="N34" s="12">
        <v>12408</v>
      </c>
      <c r="O34" s="13">
        <v>160.41370394311571</v>
      </c>
    </row>
    <row r="35" spans="1:15" s="9" customFormat="1" ht="18" customHeight="1" x14ac:dyDescent="0.25">
      <c r="A35" s="10" t="s">
        <v>62</v>
      </c>
      <c r="B35" s="229">
        <v>3166</v>
      </c>
      <c r="C35" s="13">
        <v>37.220785328003764</v>
      </c>
      <c r="D35" s="229">
        <v>7355</v>
      </c>
      <c r="E35" s="13">
        <v>86.468375264519167</v>
      </c>
      <c r="F35" s="229">
        <v>17810</v>
      </c>
      <c r="G35" s="13">
        <v>209.38161297907359</v>
      </c>
      <c r="H35" s="229">
        <v>1015</v>
      </c>
      <c r="I35" s="14">
        <v>586.35610012535892</v>
      </c>
      <c r="J35" s="224">
        <v>29346</v>
      </c>
      <c r="K35" s="13">
        <v>345.00352692217257</v>
      </c>
      <c r="L35" s="223" t="s">
        <v>32</v>
      </c>
      <c r="M35" s="219" t="s">
        <v>31</v>
      </c>
      <c r="N35" s="12">
        <v>14632</v>
      </c>
      <c r="O35" s="13">
        <v>172.01975076416647</v>
      </c>
    </row>
    <row r="36" spans="1:15" s="9" customFormat="1" ht="18" customHeight="1" x14ac:dyDescent="0.25">
      <c r="A36" s="10" t="s">
        <v>63</v>
      </c>
      <c r="B36" s="229">
        <v>4172</v>
      </c>
      <c r="C36" s="13">
        <v>46.640581330352155</v>
      </c>
      <c r="D36" s="229">
        <v>6386</v>
      </c>
      <c r="E36" s="13">
        <v>71.39183901621017</v>
      </c>
      <c r="F36" s="229">
        <v>15543</v>
      </c>
      <c r="G36" s="13">
        <v>173.76187814421465</v>
      </c>
      <c r="H36" s="229">
        <v>860</v>
      </c>
      <c r="I36" s="14">
        <v>485.90864917395527</v>
      </c>
      <c r="J36" s="224">
        <v>26961</v>
      </c>
      <c r="K36" s="13">
        <v>301.40860816098382</v>
      </c>
      <c r="L36" s="223" t="s">
        <v>32</v>
      </c>
      <c r="M36" s="219" t="s">
        <v>31</v>
      </c>
      <c r="N36" s="12">
        <v>20365</v>
      </c>
      <c r="O36" s="13">
        <v>227.6690888764673</v>
      </c>
    </row>
    <row r="37" spans="1:15" s="9" customFormat="1" ht="18" customHeight="1" x14ac:dyDescent="0.25">
      <c r="A37" s="10" t="s">
        <v>64</v>
      </c>
      <c r="B37" s="229">
        <v>5216</v>
      </c>
      <c r="C37" s="13">
        <v>55.821917808219176</v>
      </c>
      <c r="D37" s="229">
        <v>6696</v>
      </c>
      <c r="E37" s="13">
        <v>71.660958904109592</v>
      </c>
      <c r="F37" s="229">
        <v>14177</v>
      </c>
      <c r="G37" s="13">
        <v>151.7230308219178</v>
      </c>
      <c r="H37" s="229">
        <v>745</v>
      </c>
      <c r="I37" s="14">
        <v>409.0911586889315</v>
      </c>
      <c r="J37" s="224">
        <v>26834</v>
      </c>
      <c r="K37" s="13">
        <v>287.17893835616439</v>
      </c>
      <c r="L37" s="223" t="s">
        <v>32</v>
      </c>
      <c r="M37" s="219" t="s">
        <v>31</v>
      </c>
      <c r="N37" s="12">
        <v>27668</v>
      </c>
      <c r="O37" s="13">
        <v>296.10445205479454</v>
      </c>
    </row>
    <row r="38" spans="1:15" s="9" customFormat="1" ht="18" customHeight="1" x14ac:dyDescent="0.25">
      <c r="A38" s="10" t="s">
        <v>65</v>
      </c>
      <c r="B38" s="229">
        <v>6122</v>
      </c>
      <c r="C38" s="13">
        <v>64.044356104195003</v>
      </c>
      <c r="D38" s="229">
        <v>6890</v>
      </c>
      <c r="E38" s="13">
        <v>72.078669316874155</v>
      </c>
      <c r="F38" s="229">
        <v>10528</v>
      </c>
      <c r="G38" s="13">
        <v>110.13704362381002</v>
      </c>
      <c r="H38" s="229">
        <v>681</v>
      </c>
      <c r="I38" s="14">
        <v>313.50415703750082</v>
      </c>
      <c r="J38" s="224">
        <v>24221</v>
      </c>
      <c r="K38" s="13">
        <v>253.38424521393452</v>
      </c>
      <c r="L38" s="223" t="s">
        <v>32</v>
      </c>
      <c r="M38" s="219" t="s">
        <v>31</v>
      </c>
      <c r="N38" s="12">
        <v>33364</v>
      </c>
      <c r="O38" s="13">
        <v>349.03232555706666</v>
      </c>
    </row>
    <row r="39" spans="1:15" s="9" customFormat="1" ht="18" customHeight="1" x14ac:dyDescent="0.25">
      <c r="A39" s="10" t="s">
        <v>66</v>
      </c>
      <c r="B39" s="229">
        <v>5334</v>
      </c>
      <c r="C39" s="13">
        <v>54.251423921887714</v>
      </c>
      <c r="D39" s="229">
        <v>6041</v>
      </c>
      <c r="E39" s="13">
        <v>61.442229454841332</v>
      </c>
      <c r="F39" s="229">
        <v>9664</v>
      </c>
      <c r="G39" s="13">
        <v>98.291293734743689</v>
      </c>
      <c r="H39" s="229">
        <v>727</v>
      </c>
      <c r="I39" s="14">
        <v>298.18545740910884</v>
      </c>
      <c r="J39" s="224">
        <v>21766</v>
      </c>
      <c r="K39" s="13">
        <v>221.37917005695687</v>
      </c>
      <c r="L39" s="223" t="s">
        <v>32</v>
      </c>
      <c r="M39" s="219" t="s">
        <v>31</v>
      </c>
      <c r="N39" s="12">
        <v>32396</v>
      </c>
      <c r="O39" s="13">
        <v>329.49552481692433</v>
      </c>
    </row>
    <row r="40" spans="1:15" s="9" customFormat="1" ht="18" customHeight="1" x14ac:dyDescent="0.25">
      <c r="A40" s="10" t="s">
        <v>67</v>
      </c>
      <c r="B40" s="229">
        <v>3651</v>
      </c>
      <c r="C40" s="13">
        <v>36.277821939586644</v>
      </c>
      <c r="D40" s="229">
        <v>4159</v>
      </c>
      <c r="E40" s="13">
        <v>41.325516693163749</v>
      </c>
      <c r="F40" s="229">
        <v>8499</v>
      </c>
      <c r="G40" s="13">
        <v>84.44952305246423</v>
      </c>
      <c r="H40" s="229">
        <v>591</v>
      </c>
      <c r="I40" s="14">
        <v>246.74554730750924</v>
      </c>
      <c r="J40" s="224">
        <v>16900</v>
      </c>
      <c r="K40" s="13">
        <v>167.92527821939586</v>
      </c>
      <c r="L40" s="223" t="s">
        <v>32</v>
      </c>
      <c r="M40" s="219" t="s">
        <v>31</v>
      </c>
      <c r="N40" s="12">
        <v>26767</v>
      </c>
      <c r="O40" s="13">
        <v>265.96780604133545</v>
      </c>
    </row>
    <row r="41" spans="1:15" s="9" customFormat="1" ht="18" customHeight="1" x14ac:dyDescent="0.25">
      <c r="A41" s="10" t="s">
        <v>68</v>
      </c>
      <c r="B41" s="229">
        <v>2141</v>
      </c>
      <c r="C41" s="13">
        <v>20.712005417432525</v>
      </c>
      <c r="D41" s="229">
        <v>2782</v>
      </c>
      <c r="E41" s="13">
        <v>26.913030860017415</v>
      </c>
      <c r="F41" s="229">
        <v>7794</v>
      </c>
      <c r="G41" s="13">
        <v>75.399051949308316</v>
      </c>
      <c r="H41" s="229">
        <v>493</v>
      </c>
      <c r="I41" s="14">
        <v>201.30254588513912</v>
      </c>
      <c r="J41" s="224">
        <v>13210</v>
      </c>
      <c r="K41" s="13">
        <v>127.79336364515817</v>
      </c>
      <c r="L41" s="223" t="s">
        <v>32</v>
      </c>
      <c r="M41" s="219" t="s">
        <v>31</v>
      </c>
      <c r="N41" s="12">
        <v>22027</v>
      </c>
      <c r="O41" s="13">
        <v>213.08890393731258</v>
      </c>
    </row>
    <row r="42" spans="1:15" s="9" customFormat="1" ht="18" customHeight="1" x14ac:dyDescent="0.25">
      <c r="A42" s="10" t="s">
        <v>69</v>
      </c>
      <c r="B42" s="229">
        <v>930</v>
      </c>
      <c r="C42" s="13">
        <v>8.785002923138876</v>
      </c>
      <c r="D42" s="229">
        <v>1843</v>
      </c>
      <c r="E42" s="13">
        <v>17.409419771338655</v>
      </c>
      <c r="F42" s="229">
        <v>7068</v>
      </c>
      <c r="G42" s="13">
        <v>66.766022215855457</v>
      </c>
      <c r="H42" s="229">
        <v>377</v>
      </c>
      <c r="I42" s="14">
        <v>154.21935146058408</v>
      </c>
      <c r="J42" s="224">
        <v>10218</v>
      </c>
      <c r="K42" s="13">
        <v>96.521677278100043</v>
      </c>
      <c r="L42" s="223" t="s">
        <v>32</v>
      </c>
      <c r="M42" s="219" t="s">
        <v>31</v>
      </c>
      <c r="N42" s="12">
        <v>18394</v>
      </c>
      <c r="O42" s="13">
        <v>173.75413308410376</v>
      </c>
    </row>
    <row r="43" spans="1:15" s="9" customFormat="1" ht="18" customHeight="1" x14ac:dyDescent="0.25">
      <c r="A43" s="10" t="s">
        <v>70</v>
      </c>
      <c r="B43" s="229">
        <v>732</v>
      </c>
      <c r="C43" s="13">
        <v>6.5768194070080863</v>
      </c>
      <c r="D43" s="229">
        <v>1648</v>
      </c>
      <c r="E43" s="13">
        <v>14.806828391734053</v>
      </c>
      <c r="F43" s="229">
        <v>6165</v>
      </c>
      <c r="G43" s="13">
        <v>55.390835579514828</v>
      </c>
      <c r="H43" s="229">
        <v>342</v>
      </c>
      <c r="I43" s="14">
        <v>131.40755939275874</v>
      </c>
      <c r="J43" s="224">
        <v>8887</v>
      </c>
      <c r="K43" s="13">
        <v>79.847259658580413</v>
      </c>
      <c r="L43" s="223" t="s">
        <v>32</v>
      </c>
      <c r="M43" s="219" t="s">
        <v>31</v>
      </c>
      <c r="N43" s="12">
        <v>17122</v>
      </c>
      <c r="O43" s="13">
        <v>153.83647798742138</v>
      </c>
    </row>
    <row r="44" spans="1:15" s="9" customFormat="1" ht="18" customHeight="1" x14ac:dyDescent="0.25">
      <c r="A44" s="10" t="s">
        <v>71</v>
      </c>
      <c r="B44" s="229">
        <v>514</v>
      </c>
      <c r="C44" s="13">
        <v>4.4165664203471389</v>
      </c>
      <c r="D44" s="229">
        <v>1461</v>
      </c>
      <c r="E44" s="13">
        <v>12.55370338546142</v>
      </c>
      <c r="F44" s="229">
        <v>5179</v>
      </c>
      <c r="G44" s="13">
        <v>44.500773328750647</v>
      </c>
      <c r="H44" s="229">
        <v>305</v>
      </c>
      <c r="I44" s="14">
        <v>108.51273512575025</v>
      </c>
      <c r="J44" s="224">
        <v>7459</v>
      </c>
      <c r="K44" s="13">
        <v>64.091768345076474</v>
      </c>
      <c r="L44" s="223" t="s">
        <v>32</v>
      </c>
      <c r="M44" s="219" t="s">
        <v>31</v>
      </c>
      <c r="N44" s="12">
        <v>15821</v>
      </c>
      <c r="O44" s="13">
        <v>135.94260182161884</v>
      </c>
    </row>
    <row r="45" spans="1:15" s="9" customFormat="1" ht="18" customHeight="1" x14ac:dyDescent="0.25">
      <c r="A45" s="10" t="s">
        <v>72</v>
      </c>
      <c r="B45" s="229">
        <v>475</v>
      </c>
      <c r="C45" s="13">
        <v>3.9252954301297414</v>
      </c>
      <c r="D45" s="229">
        <v>1148</v>
      </c>
      <c r="E45" s="13">
        <v>9.4868192711346175</v>
      </c>
      <c r="F45" s="229">
        <v>4574</v>
      </c>
      <c r="G45" s="13">
        <v>37.798529047186186</v>
      </c>
      <c r="H45" s="229">
        <v>260</v>
      </c>
      <c r="I45" s="14">
        <v>87.558596907160947</v>
      </c>
      <c r="J45" s="224">
        <v>6457</v>
      </c>
      <c r="K45" s="13">
        <v>53.359226510205765</v>
      </c>
      <c r="L45" s="223" t="s">
        <v>32</v>
      </c>
      <c r="M45" s="219" t="s">
        <v>31</v>
      </c>
      <c r="N45" s="12">
        <v>16081</v>
      </c>
      <c r="O45" s="13">
        <v>132.88984381456078</v>
      </c>
    </row>
    <row r="46" spans="1:15" s="9" customFormat="1" ht="18" customHeight="1" x14ac:dyDescent="0.25">
      <c r="A46" s="10" t="s">
        <v>73</v>
      </c>
      <c r="B46" s="229">
        <v>432</v>
      </c>
      <c r="C46" s="13">
        <v>3.4513062235359913</v>
      </c>
      <c r="D46" s="229">
        <v>1114</v>
      </c>
      <c r="E46" s="13">
        <v>8.8998961412479023</v>
      </c>
      <c r="F46" s="229">
        <v>5022</v>
      </c>
      <c r="G46" s="13">
        <v>40.121434848605894</v>
      </c>
      <c r="H46" s="229">
        <v>277</v>
      </c>
      <c r="I46" s="14">
        <v>90.511931563830515</v>
      </c>
      <c r="J46" s="224">
        <v>6845</v>
      </c>
      <c r="K46" s="13">
        <v>54.685627546536708</v>
      </c>
      <c r="L46" s="223" t="s">
        <v>32</v>
      </c>
      <c r="M46" s="219" t="s">
        <v>31</v>
      </c>
      <c r="N46" s="12">
        <v>16012</v>
      </c>
      <c r="O46" s="13">
        <v>127.92202604457937</v>
      </c>
    </row>
    <row r="47" spans="1:15" s="9" customFormat="1" ht="18" customHeight="1" x14ac:dyDescent="0.25">
      <c r="A47" s="10" t="s">
        <v>74</v>
      </c>
      <c r="B47" s="229">
        <v>379</v>
      </c>
      <c r="C47" s="13">
        <v>2.9144878498923408</v>
      </c>
      <c r="D47" s="229">
        <v>1341</v>
      </c>
      <c r="E47" s="13">
        <v>10.312211627191633</v>
      </c>
      <c r="F47" s="229">
        <v>4833</v>
      </c>
      <c r="G47" s="13">
        <v>37.165487542294677</v>
      </c>
      <c r="H47" s="229">
        <v>249</v>
      </c>
      <c r="I47" s="14">
        <v>79.511054910526113</v>
      </c>
      <c r="J47" s="224">
        <v>6802</v>
      </c>
      <c r="K47" s="13">
        <v>52.306982466933249</v>
      </c>
      <c r="L47" s="223" t="s">
        <v>32</v>
      </c>
      <c r="M47" s="219" t="s">
        <v>31</v>
      </c>
      <c r="N47" s="12">
        <v>14697</v>
      </c>
      <c r="O47" s="13">
        <v>113.01907105505998</v>
      </c>
    </row>
    <row r="48" spans="1:15" s="9" customFormat="1" ht="18" customHeight="1" x14ac:dyDescent="0.25">
      <c r="A48" s="10" t="s">
        <v>75</v>
      </c>
      <c r="B48" s="229">
        <v>470</v>
      </c>
      <c r="C48" s="13">
        <v>3.4607171784110156</v>
      </c>
      <c r="D48" s="229">
        <v>1071</v>
      </c>
      <c r="E48" s="13">
        <v>7.8860172299536115</v>
      </c>
      <c r="F48" s="229">
        <v>4504</v>
      </c>
      <c r="G48" s="13">
        <v>33.16397908843237</v>
      </c>
      <c r="H48" s="229">
        <v>263</v>
      </c>
      <c r="I48" s="14">
        <v>78.781669931762494</v>
      </c>
      <c r="J48" s="224">
        <v>6427</v>
      </c>
      <c r="K48" s="13">
        <v>47.323466607760842</v>
      </c>
      <c r="L48" s="223" t="s">
        <v>32</v>
      </c>
      <c r="M48" s="219" t="s">
        <v>31</v>
      </c>
      <c r="N48" s="12">
        <v>15346</v>
      </c>
      <c r="O48" s="13">
        <v>112.99609748913925</v>
      </c>
    </row>
    <row r="49" spans="1:15" s="9" customFormat="1" ht="18" customHeight="1" x14ac:dyDescent="0.25">
      <c r="A49" s="10" t="s">
        <v>76</v>
      </c>
      <c r="B49" s="229">
        <v>481</v>
      </c>
      <c r="C49" s="13">
        <v>3.3928193552937858</v>
      </c>
      <c r="D49" s="229">
        <v>1093</v>
      </c>
      <c r="E49" s="13">
        <v>7.7096705932143612</v>
      </c>
      <c r="F49" s="229">
        <v>3954</v>
      </c>
      <c r="G49" s="13">
        <v>27.890244762643718</v>
      </c>
      <c r="H49" s="229">
        <v>251</v>
      </c>
      <c r="I49" s="14">
        <v>71.606875401183942</v>
      </c>
      <c r="J49" s="224">
        <v>5886</v>
      </c>
      <c r="K49" s="13">
        <v>41.517951611765533</v>
      </c>
      <c r="L49" s="223" t="s">
        <v>32</v>
      </c>
      <c r="M49" s="219" t="s">
        <v>31</v>
      </c>
      <c r="N49" s="12">
        <v>15679</v>
      </c>
      <c r="O49" s="13">
        <v>110.59462509698808</v>
      </c>
    </row>
    <row r="50" spans="1:15" s="9" customFormat="1" ht="18" customHeight="1" x14ac:dyDescent="0.25">
      <c r="A50" s="10" t="s">
        <v>77</v>
      </c>
      <c r="B50" s="229">
        <v>813</v>
      </c>
      <c r="C50" s="13">
        <v>5.5152296316396443</v>
      </c>
      <c r="D50" s="229">
        <v>1168</v>
      </c>
      <c r="E50" s="13">
        <v>7.9234787327861067</v>
      </c>
      <c r="F50" s="229">
        <v>3883</v>
      </c>
      <c r="G50" s="13">
        <v>26.341496506342853</v>
      </c>
      <c r="H50" s="229">
        <v>254</v>
      </c>
      <c r="I50" s="14">
        <v>72.733520416929153</v>
      </c>
      <c r="J50" s="224">
        <v>6195</v>
      </c>
      <c r="K50" s="13">
        <v>42.025642765076995</v>
      </c>
      <c r="L50" s="223" t="s">
        <v>32</v>
      </c>
      <c r="M50" s="219" t="s">
        <v>31</v>
      </c>
      <c r="N50" s="12">
        <v>18928</v>
      </c>
      <c r="O50" s="13">
        <v>128.40377179295842</v>
      </c>
    </row>
    <row r="51" spans="1:15" s="9" customFormat="1" ht="18" customHeight="1" x14ac:dyDescent="0.25">
      <c r="A51" s="10" t="s">
        <v>78</v>
      </c>
      <c r="B51" s="229">
        <v>1038</v>
      </c>
      <c r="C51" s="13">
        <v>6.7896389324960751</v>
      </c>
      <c r="D51" s="229">
        <v>1254</v>
      </c>
      <c r="E51" s="13">
        <v>8.2025117739403459</v>
      </c>
      <c r="F51" s="229">
        <v>4232</v>
      </c>
      <c r="G51" s="13">
        <v>27.681841967556252</v>
      </c>
      <c r="H51" s="229">
        <v>270</v>
      </c>
      <c r="I51" s="14">
        <v>75.27559230739206</v>
      </c>
      <c r="J51" s="224">
        <v>6802</v>
      </c>
      <c r="K51" s="13">
        <v>44.49241234955521</v>
      </c>
      <c r="L51" s="223" t="s">
        <v>32</v>
      </c>
      <c r="M51" s="219" t="s">
        <v>31</v>
      </c>
      <c r="N51" s="12">
        <v>17237</v>
      </c>
      <c r="O51" s="13">
        <v>112.74856096284668</v>
      </c>
    </row>
    <row r="52" spans="1:15" s="9" customFormat="1" ht="18" customHeight="1" x14ac:dyDescent="0.25">
      <c r="A52" s="10" t="s">
        <v>79</v>
      </c>
      <c r="B52" s="229">
        <v>1581</v>
      </c>
      <c r="C52" s="13">
        <v>9.9665889176070106</v>
      </c>
      <c r="D52" s="229">
        <v>1471</v>
      </c>
      <c r="E52" s="13">
        <v>9.2731513585072172</v>
      </c>
      <c r="F52" s="229">
        <v>4616</v>
      </c>
      <c r="G52" s="13">
        <v>29.099161570951271</v>
      </c>
      <c r="H52" s="229">
        <v>256</v>
      </c>
      <c r="I52" s="14">
        <v>68.854407892436498</v>
      </c>
      <c r="J52" s="224">
        <v>7926</v>
      </c>
      <c r="K52" s="13">
        <v>49.965328122045008</v>
      </c>
      <c r="L52" s="223" t="s">
        <v>32</v>
      </c>
      <c r="M52" s="219" t="s">
        <v>31</v>
      </c>
      <c r="N52" s="12">
        <v>19236</v>
      </c>
      <c r="O52" s="13">
        <v>121.26331715312362</v>
      </c>
    </row>
    <row r="53" spans="1:15" s="9" customFormat="1" ht="18" customHeight="1" x14ac:dyDescent="0.25">
      <c r="A53" s="10" t="s">
        <v>80</v>
      </c>
      <c r="B53" s="229">
        <v>1605</v>
      </c>
      <c r="C53" s="13">
        <v>9.7794296855959058</v>
      </c>
      <c r="D53" s="229">
        <v>1644</v>
      </c>
      <c r="E53" s="13">
        <v>10.017060687301974</v>
      </c>
      <c r="F53" s="229">
        <v>4462</v>
      </c>
      <c r="G53" s="13">
        <v>27.187423836217402</v>
      </c>
      <c r="H53" s="229">
        <v>274</v>
      </c>
      <c r="I53" s="14">
        <v>71.878656236391592</v>
      </c>
      <c r="J53" s="224">
        <v>7985</v>
      </c>
      <c r="K53" s="13">
        <v>48.653424323665611</v>
      </c>
      <c r="L53" s="223" t="s">
        <v>32</v>
      </c>
      <c r="M53" s="219" t="s">
        <v>31</v>
      </c>
      <c r="N53" s="12">
        <v>22979</v>
      </c>
      <c r="O53" s="13">
        <v>140.01340482573727</v>
      </c>
    </row>
    <row r="54" spans="1:15" s="9" customFormat="1" ht="18" customHeight="1" x14ac:dyDescent="0.25">
      <c r="A54" s="10" t="s">
        <v>81</v>
      </c>
      <c r="B54" s="229">
        <v>1884</v>
      </c>
      <c r="C54" s="13">
        <v>11.11438853165005</v>
      </c>
      <c r="D54" s="229">
        <v>2018</v>
      </c>
      <c r="E54" s="13">
        <v>11.904902365642146</v>
      </c>
      <c r="F54" s="229">
        <v>6547</v>
      </c>
      <c r="G54" s="13">
        <v>38.623090083180934</v>
      </c>
      <c r="H54" s="229">
        <v>354</v>
      </c>
      <c r="I54" s="14">
        <v>93.564902060806617</v>
      </c>
      <c r="J54" s="224">
        <v>10803</v>
      </c>
      <c r="K54" s="13">
        <v>63.730753347885077</v>
      </c>
      <c r="L54" s="223" t="s">
        <v>32</v>
      </c>
      <c r="M54" s="219" t="s">
        <v>31</v>
      </c>
      <c r="N54" s="12">
        <v>26967</v>
      </c>
      <c r="O54" s="13">
        <v>159.08795941242406</v>
      </c>
    </row>
    <row r="55" spans="1:15" s="9" customFormat="1" ht="18" customHeight="1" x14ac:dyDescent="0.25">
      <c r="A55" s="10" t="s">
        <v>82</v>
      </c>
      <c r="B55" s="229">
        <v>2142</v>
      </c>
      <c r="C55" s="13">
        <v>12.219053051911009</v>
      </c>
      <c r="D55" s="229">
        <v>2013</v>
      </c>
      <c r="E55" s="13">
        <v>11.483171705647461</v>
      </c>
      <c r="F55" s="229">
        <v>8245</v>
      </c>
      <c r="G55" s="13">
        <v>47.033656588705078</v>
      </c>
      <c r="H55" s="229">
        <v>462</v>
      </c>
      <c r="I55" s="14">
        <v>121.41758978200023</v>
      </c>
      <c r="J55" s="224">
        <v>12862</v>
      </c>
      <c r="K55" s="13">
        <v>73.37136337706788</v>
      </c>
      <c r="L55" s="223" t="s">
        <v>32</v>
      </c>
      <c r="M55" s="219" t="s">
        <v>31</v>
      </c>
      <c r="N55" s="12">
        <v>31825</v>
      </c>
      <c r="O55" s="13">
        <v>181.54592127780947</v>
      </c>
    </row>
    <row r="56" spans="1:15" s="9" customFormat="1" ht="18" customHeight="1" x14ac:dyDescent="0.25">
      <c r="A56" s="10" t="s">
        <v>83</v>
      </c>
      <c r="B56" s="229">
        <v>2148</v>
      </c>
      <c r="C56" s="13">
        <v>11.916121158326861</v>
      </c>
      <c r="D56" s="229">
        <v>1954</v>
      </c>
      <c r="E56" s="13">
        <v>10.839897925219129</v>
      </c>
      <c r="F56" s="229">
        <v>7668</v>
      </c>
      <c r="G56" s="13">
        <v>42.538555419948963</v>
      </c>
      <c r="H56" s="229">
        <v>421</v>
      </c>
      <c r="I56" s="14">
        <v>112.390446011207</v>
      </c>
      <c r="J56" s="224">
        <v>12191</v>
      </c>
      <c r="K56" s="13">
        <v>67.630089870187504</v>
      </c>
      <c r="L56" s="223" t="s">
        <v>32</v>
      </c>
      <c r="M56" s="219" t="s">
        <v>31</v>
      </c>
      <c r="N56" s="12">
        <v>35700</v>
      </c>
      <c r="O56" s="13">
        <v>198.04726506157772</v>
      </c>
    </row>
    <row r="57" spans="1:15" s="9" customFormat="1" ht="18" customHeight="1" x14ac:dyDescent="0.25">
      <c r="A57" s="10" t="s">
        <v>84</v>
      </c>
      <c r="B57" s="229">
        <v>1995</v>
      </c>
      <c r="C57" s="13">
        <v>10.804809358752166</v>
      </c>
      <c r="D57" s="229">
        <v>2159</v>
      </c>
      <c r="E57" s="13">
        <v>11.693024263431543</v>
      </c>
      <c r="F57" s="229">
        <v>7174</v>
      </c>
      <c r="G57" s="13">
        <v>38.853986135181977</v>
      </c>
      <c r="H57" s="229">
        <v>351</v>
      </c>
      <c r="I57" s="14">
        <v>98.852633535544697</v>
      </c>
      <c r="J57" s="224">
        <v>11679</v>
      </c>
      <c r="K57" s="13">
        <v>63.252816291161182</v>
      </c>
      <c r="L57" s="223" t="s">
        <v>32</v>
      </c>
      <c r="M57" s="219" t="s">
        <v>31</v>
      </c>
      <c r="N57" s="12">
        <v>41551</v>
      </c>
      <c r="O57" s="13">
        <v>225.03791161178509</v>
      </c>
    </row>
    <row r="58" spans="1:15" s="9" customFormat="1" ht="18" customHeight="1" x14ac:dyDescent="0.25">
      <c r="A58" s="10" t="s">
        <v>85</v>
      </c>
      <c r="B58" s="229">
        <v>1781</v>
      </c>
      <c r="C58" s="13">
        <v>9.4578089320800807</v>
      </c>
      <c r="D58" s="229">
        <v>1996</v>
      </c>
      <c r="E58" s="13">
        <v>10.599543306250332</v>
      </c>
      <c r="F58" s="229">
        <v>7824</v>
      </c>
      <c r="G58" s="13">
        <v>41.548510434921141</v>
      </c>
      <c r="H58" s="229">
        <v>330</v>
      </c>
      <c r="I58" s="14">
        <v>97.742156191965591</v>
      </c>
      <c r="J58" s="224">
        <v>11931</v>
      </c>
      <c r="K58" s="13">
        <v>63.358292177791938</v>
      </c>
      <c r="L58" s="223" t="s">
        <v>32</v>
      </c>
      <c r="M58" s="219" t="s">
        <v>31</v>
      </c>
      <c r="N58" s="12">
        <v>47099</v>
      </c>
      <c r="O58" s="13">
        <v>250.11417343741704</v>
      </c>
    </row>
    <row r="59" spans="1:15" s="9" customFormat="1" ht="18" customHeight="1" x14ac:dyDescent="0.25">
      <c r="A59" s="10" t="s">
        <v>86</v>
      </c>
      <c r="B59" s="229">
        <v>1706</v>
      </c>
      <c r="C59" s="13">
        <v>8.8971405028501103</v>
      </c>
      <c r="D59" s="229">
        <v>1659</v>
      </c>
      <c r="E59" s="13">
        <v>8.6520258465582245</v>
      </c>
      <c r="F59" s="229">
        <v>7575</v>
      </c>
      <c r="G59" s="13">
        <v>39.505181306617573</v>
      </c>
      <c r="H59" s="229">
        <v>306</v>
      </c>
      <c r="I59" s="14">
        <v>90.913412402253229</v>
      </c>
      <c r="J59" s="224">
        <v>11246</v>
      </c>
      <c r="K59" s="13">
        <v>58.650200524649669</v>
      </c>
      <c r="L59" s="223" t="s">
        <v>32</v>
      </c>
      <c r="M59" s="219" t="s">
        <v>31</v>
      </c>
      <c r="N59" s="12">
        <v>60810</v>
      </c>
      <c r="O59" s="13">
        <v>317.13664359807456</v>
      </c>
    </row>
    <row r="60" spans="1:15" s="9" customFormat="1" ht="18" customHeight="1" x14ac:dyDescent="0.25">
      <c r="A60" s="10" t="s">
        <v>87</v>
      </c>
      <c r="B60" s="229">
        <v>1749</v>
      </c>
      <c r="C60" s="13">
        <v>9.0006175380815154</v>
      </c>
      <c r="D60" s="229">
        <v>1615</v>
      </c>
      <c r="E60" s="13">
        <v>8.3110333470564015</v>
      </c>
      <c r="F60" s="229">
        <v>6768</v>
      </c>
      <c r="G60" s="13">
        <v>34.829147797447511</v>
      </c>
      <c r="H60" s="229">
        <v>304</v>
      </c>
      <c r="I60" s="14">
        <v>89.61709328137114</v>
      </c>
      <c r="J60" s="224">
        <v>10436</v>
      </c>
      <c r="K60" s="13">
        <v>53.70522848909016</v>
      </c>
      <c r="L60" s="223" t="s">
        <v>32</v>
      </c>
      <c r="M60" s="219" t="s">
        <v>31</v>
      </c>
      <c r="N60" s="12">
        <v>75998</v>
      </c>
      <c r="O60" s="13">
        <v>391.09715932482504</v>
      </c>
    </row>
    <row r="61" spans="1:15" s="9" customFormat="1" ht="18" customHeight="1" x14ac:dyDescent="0.25">
      <c r="A61" s="10" t="s">
        <v>88</v>
      </c>
      <c r="B61" s="229">
        <v>1795</v>
      </c>
      <c r="C61" s="13">
        <v>9.0910472177343795</v>
      </c>
      <c r="D61" s="229">
        <v>1693</v>
      </c>
      <c r="E61" s="13">
        <v>8.5744528911556017</v>
      </c>
      <c r="F61" s="229">
        <v>6311</v>
      </c>
      <c r="G61" s="13">
        <v>31.96300779449675</v>
      </c>
      <c r="H61" s="229">
        <v>240</v>
      </c>
      <c r="I61" s="14">
        <v>68.000804676188665</v>
      </c>
      <c r="J61" s="224">
        <v>10039</v>
      </c>
      <c r="K61" s="13">
        <v>50.844023965925032</v>
      </c>
      <c r="L61" s="223" t="s">
        <v>32</v>
      </c>
      <c r="M61" s="219" t="s">
        <v>31</v>
      </c>
      <c r="N61" s="12">
        <v>90073</v>
      </c>
      <c r="O61" s="13">
        <v>456.1882429208851</v>
      </c>
    </row>
    <row r="62" spans="1:15" s="9" customFormat="1" ht="18" customHeight="1" x14ac:dyDescent="0.25">
      <c r="A62" s="10" t="s">
        <v>89</v>
      </c>
      <c r="B62" s="229">
        <v>2348</v>
      </c>
      <c r="C62" s="13">
        <v>11.757007687320478</v>
      </c>
      <c r="D62" s="229">
        <v>2096</v>
      </c>
      <c r="E62" s="13">
        <v>10.495182330759677</v>
      </c>
      <c r="F62" s="229">
        <v>6317</v>
      </c>
      <c r="G62" s="13">
        <v>31.63075705315309</v>
      </c>
      <c r="H62" s="229">
        <v>221</v>
      </c>
      <c r="I62" s="14">
        <v>60.9399644838578</v>
      </c>
      <c r="J62" s="224">
        <v>10982</v>
      </c>
      <c r="K62" s="13">
        <v>54.989547879963155</v>
      </c>
      <c r="L62" s="223" t="s">
        <v>32</v>
      </c>
      <c r="M62" s="219" t="s">
        <v>31</v>
      </c>
      <c r="N62" s="12">
        <v>104568</v>
      </c>
      <c r="O62" s="13">
        <v>523.5974360509914</v>
      </c>
    </row>
    <row r="63" spans="1:15" s="9" customFormat="1" ht="18" customHeight="1" x14ac:dyDescent="0.25">
      <c r="A63" s="10" t="s">
        <v>90</v>
      </c>
      <c r="B63" s="229">
        <v>2977</v>
      </c>
      <c r="C63" s="13">
        <v>14.631868671974836</v>
      </c>
      <c r="D63" s="229">
        <v>2660</v>
      </c>
      <c r="E63" s="13">
        <v>13.0738228644451</v>
      </c>
      <c r="F63" s="229">
        <v>6039</v>
      </c>
      <c r="G63" s="13">
        <v>29.681509879091713</v>
      </c>
      <c r="H63" s="229">
        <v>255</v>
      </c>
      <c r="I63" s="14">
        <v>77.313492568809011</v>
      </c>
      <c r="J63" s="224">
        <v>11932</v>
      </c>
      <c r="K63" s="13">
        <v>58.645433991939449</v>
      </c>
      <c r="L63" s="223" t="s">
        <v>32</v>
      </c>
      <c r="M63" s="219" t="s">
        <v>31</v>
      </c>
      <c r="N63" s="12">
        <v>102804</v>
      </c>
      <c r="O63" s="13">
        <v>505.27867885579474</v>
      </c>
    </row>
    <row r="64" spans="1:15" s="9" customFormat="1" ht="18" customHeight="1" x14ac:dyDescent="0.25">
      <c r="A64" s="10" t="s">
        <v>91</v>
      </c>
      <c r="B64" s="229">
        <v>2878</v>
      </c>
      <c r="C64" s="13">
        <v>13.981054165654603</v>
      </c>
      <c r="D64" s="229">
        <v>2778</v>
      </c>
      <c r="E64" s="13">
        <v>13.495263541413651</v>
      </c>
      <c r="F64" s="229">
        <v>5550</v>
      </c>
      <c r="G64" s="13">
        <v>26.961379645372844</v>
      </c>
      <c r="H64" s="229">
        <v>194</v>
      </c>
      <c r="I64" s="14">
        <v>63.32109343125255</v>
      </c>
      <c r="J64" s="224">
        <v>11400</v>
      </c>
      <c r="K64" s="13">
        <v>55.380131163468548</v>
      </c>
      <c r="L64" s="223" t="s">
        <v>32</v>
      </c>
      <c r="M64" s="219" t="s">
        <v>31</v>
      </c>
      <c r="N64" s="12">
        <v>101006</v>
      </c>
      <c r="O64" s="13">
        <v>490.67767792081611</v>
      </c>
    </row>
    <row r="65" spans="1:15" s="9" customFormat="1" ht="18" customHeight="1" x14ac:dyDescent="0.25">
      <c r="A65" s="10" t="s">
        <v>92</v>
      </c>
      <c r="B65" s="229">
        <v>3620</v>
      </c>
      <c r="C65" s="13">
        <v>17.347134368410963</v>
      </c>
      <c r="D65" s="229">
        <v>3594</v>
      </c>
      <c r="E65" s="13">
        <v>17.222541690626798</v>
      </c>
      <c r="F65" s="229">
        <v>5906</v>
      </c>
      <c r="G65" s="13">
        <v>28.30170596128043</v>
      </c>
      <c r="H65" s="229">
        <v>178</v>
      </c>
      <c r="I65" s="14">
        <v>59.764835445248025</v>
      </c>
      <c r="J65" s="224">
        <v>13298</v>
      </c>
      <c r="K65" s="13">
        <v>63.724362660532876</v>
      </c>
      <c r="L65" s="223" t="s">
        <v>32</v>
      </c>
      <c r="M65" s="219" t="s">
        <v>31</v>
      </c>
      <c r="N65" s="12">
        <v>98242</v>
      </c>
      <c r="O65" s="13">
        <v>470.77822503354417</v>
      </c>
    </row>
    <row r="66" spans="1:15" s="9" customFormat="1" ht="18" customHeight="1" x14ac:dyDescent="0.25">
      <c r="A66" s="10" t="s">
        <v>93</v>
      </c>
      <c r="B66" s="229">
        <v>4123</v>
      </c>
      <c r="C66" s="13">
        <v>19.472913616398245</v>
      </c>
      <c r="D66" s="229">
        <v>3108</v>
      </c>
      <c r="E66" s="13">
        <v>14.679072403532802</v>
      </c>
      <c r="F66" s="229">
        <v>5893</v>
      </c>
      <c r="G66" s="13">
        <v>27.832617012232561</v>
      </c>
      <c r="H66" s="229">
        <v>138</v>
      </c>
      <c r="I66" s="14">
        <v>44.277885442201317</v>
      </c>
      <c r="J66" s="224">
        <v>13262</v>
      </c>
      <c r="K66" s="13">
        <v>62.636376517262555</v>
      </c>
      <c r="L66" s="223" t="s">
        <v>32</v>
      </c>
      <c r="M66" s="219" t="s">
        <v>31</v>
      </c>
      <c r="N66" s="12">
        <v>98639</v>
      </c>
      <c r="O66" s="13">
        <v>465.87162896141314</v>
      </c>
    </row>
    <row r="67" spans="1:15" s="9" customFormat="1" ht="18" customHeight="1" x14ac:dyDescent="0.25">
      <c r="A67" s="10" t="s">
        <v>94</v>
      </c>
      <c r="B67" s="229">
        <v>4911</v>
      </c>
      <c r="C67" s="13">
        <v>22.802618749129405</v>
      </c>
      <c r="D67" s="229">
        <v>3709</v>
      </c>
      <c r="E67" s="13">
        <v>17.221525746389933</v>
      </c>
      <c r="F67" s="229">
        <v>4547</v>
      </c>
      <c r="G67" s="13">
        <v>21.112504062775688</v>
      </c>
      <c r="H67" s="229">
        <v>53</v>
      </c>
      <c r="I67" s="14">
        <v>16.702487725247227</v>
      </c>
      <c r="J67" s="224">
        <v>13265</v>
      </c>
      <c r="K67" s="13">
        <v>61.591679435390262</v>
      </c>
      <c r="L67" s="223" t="s">
        <v>32</v>
      </c>
      <c r="M67" s="219" t="s">
        <v>31</v>
      </c>
      <c r="N67" s="12">
        <v>121919</v>
      </c>
      <c r="O67" s="13">
        <v>566.09091331197476</v>
      </c>
    </row>
    <row r="68" spans="1:15" s="9" customFormat="1" ht="18" customHeight="1" x14ac:dyDescent="0.25">
      <c r="A68" s="10" t="s">
        <v>95</v>
      </c>
      <c r="B68" s="229">
        <v>4703</v>
      </c>
      <c r="C68" s="13">
        <v>21.440620013676771</v>
      </c>
      <c r="D68" s="229">
        <v>3352</v>
      </c>
      <c r="E68" s="13">
        <v>15.28151356279918</v>
      </c>
      <c r="F68" s="229">
        <v>3659</v>
      </c>
      <c r="G68" s="13">
        <v>16.681103259630728</v>
      </c>
      <c r="H68" s="229">
        <v>27</v>
      </c>
      <c r="I68" s="14">
        <v>8.1299588985411244</v>
      </c>
      <c r="J68" s="224">
        <v>11741</v>
      </c>
      <c r="K68" s="13">
        <v>53.526327786642355</v>
      </c>
      <c r="L68" s="223" t="s">
        <v>32</v>
      </c>
      <c r="M68" s="219" t="s">
        <v>31</v>
      </c>
      <c r="N68" s="12">
        <v>125833</v>
      </c>
      <c r="O68" s="13">
        <v>573.66309550945982</v>
      </c>
    </row>
    <row r="69" spans="1:15" s="9" customFormat="1" ht="18" customHeight="1" x14ac:dyDescent="0.25">
      <c r="A69" s="10" t="s">
        <v>96</v>
      </c>
      <c r="B69" s="229">
        <v>3787</v>
      </c>
      <c r="C69" s="13">
        <v>16.944071588366889</v>
      </c>
      <c r="D69" s="229">
        <v>2635</v>
      </c>
      <c r="E69" s="13">
        <v>11.789709172259508</v>
      </c>
      <c r="F69" s="229">
        <v>5532</v>
      </c>
      <c r="G69" s="13">
        <v>24.751677852348994</v>
      </c>
      <c r="H69" s="229">
        <v>23</v>
      </c>
      <c r="I69" s="14">
        <v>6.6172578083642142</v>
      </c>
      <c r="J69" s="224">
        <v>11997</v>
      </c>
      <c r="K69" s="13">
        <v>53.677852348993291</v>
      </c>
      <c r="L69" s="223" t="s">
        <v>32</v>
      </c>
      <c r="M69" s="219" t="s">
        <v>31</v>
      </c>
      <c r="N69" s="12">
        <v>126768</v>
      </c>
      <c r="O69" s="13">
        <v>567.19463087248323</v>
      </c>
    </row>
    <row r="70" spans="1:15" s="9" customFormat="1" ht="18" customHeight="1" x14ac:dyDescent="0.25">
      <c r="A70" s="10" t="s">
        <v>97</v>
      </c>
      <c r="B70" s="229">
        <v>4033</v>
      </c>
      <c r="C70" s="13">
        <v>17.658391348132579</v>
      </c>
      <c r="D70" s="229">
        <v>2803</v>
      </c>
      <c r="E70" s="13">
        <v>12.272866587854109</v>
      </c>
      <c r="F70" s="229">
        <v>4910</v>
      </c>
      <c r="G70" s="13">
        <v>21.498314286965279</v>
      </c>
      <c r="H70" s="229">
        <v>36</v>
      </c>
      <c r="I70" s="14">
        <v>10.107930232819326</v>
      </c>
      <c r="J70" s="224">
        <v>11795</v>
      </c>
      <c r="K70" s="13">
        <v>51.644117518280133</v>
      </c>
      <c r="L70" s="223" t="s">
        <v>32</v>
      </c>
      <c r="M70" s="219" t="s">
        <v>31</v>
      </c>
      <c r="N70" s="12">
        <v>136109</v>
      </c>
      <c r="O70" s="13">
        <v>595.94991024125397</v>
      </c>
    </row>
    <row r="71" spans="1:15" s="9" customFormat="1" ht="18" customHeight="1" x14ac:dyDescent="0.25">
      <c r="A71" s="10" t="s">
        <v>98</v>
      </c>
      <c r="B71" s="229">
        <v>4445</v>
      </c>
      <c r="C71" s="13">
        <v>19.114168995914856</v>
      </c>
      <c r="D71" s="229">
        <v>3036</v>
      </c>
      <c r="E71" s="13">
        <v>13.055256933992689</v>
      </c>
      <c r="F71" s="229">
        <v>5149</v>
      </c>
      <c r="G71" s="13">
        <v>22.141474951623305</v>
      </c>
      <c r="H71" s="229">
        <v>41</v>
      </c>
      <c r="I71" s="14">
        <v>10.812606972285442</v>
      </c>
      <c r="J71" s="224">
        <v>12671</v>
      </c>
      <c r="K71" s="13">
        <v>54.487207052246831</v>
      </c>
      <c r="L71" s="223" t="s">
        <v>32</v>
      </c>
      <c r="M71" s="219" t="s">
        <v>31</v>
      </c>
      <c r="N71" s="12">
        <v>136463</v>
      </c>
      <c r="O71" s="13">
        <v>586.81143840034406</v>
      </c>
    </row>
    <row r="72" spans="1:15" s="9" customFormat="1" ht="18" customHeight="1" x14ac:dyDescent="0.25">
      <c r="A72" s="10" t="s">
        <v>99</v>
      </c>
      <c r="B72" s="229">
        <v>4696</v>
      </c>
      <c r="C72" s="13">
        <v>19.841217865444939</v>
      </c>
      <c r="D72" s="229">
        <v>5138</v>
      </c>
      <c r="E72" s="13">
        <v>21.708726020582645</v>
      </c>
      <c r="F72" s="229">
        <v>2412</v>
      </c>
      <c r="G72" s="13">
        <v>10.191017353375893</v>
      </c>
      <c r="H72" s="229">
        <v>24</v>
      </c>
      <c r="I72" s="14">
        <v>5.9594755661501786</v>
      </c>
      <c r="J72" s="224">
        <v>12270</v>
      </c>
      <c r="K72" s="13">
        <v>51.842364397148508</v>
      </c>
      <c r="L72" s="223" t="s">
        <v>32</v>
      </c>
      <c r="M72" s="219" t="s">
        <v>31</v>
      </c>
      <c r="N72" s="12">
        <v>135885</v>
      </c>
      <c r="O72" s="13">
        <v>574.13200375766303</v>
      </c>
    </row>
    <row r="73" spans="1:15" s="9" customFormat="1" ht="18" customHeight="1" x14ac:dyDescent="0.25">
      <c r="A73" s="10" t="s">
        <v>100</v>
      </c>
      <c r="B73" s="229">
        <v>4748</v>
      </c>
      <c r="C73" s="13">
        <v>19.556800395419721</v>
      </c>
      <c r="D73" s="229">
        <v>2936</v>
      </c>
      <c r="E73" s="13">
        <v>12.093253151000907</v>
      </c>
      <c r="F73" s="229">
        <v>2805</v>
      </c>
      <c r="G73" s="13">
        <v>11.553669989290716</v>
      </c>
      <c r="H73" s="229">
        <v>21</v>
      </c>
      <c r="I73" s="14">
        <v>4.9950287570941301</v>
      </c>
      <c r="J73" s="224">
        <v>10510</v>
      </c>
      <c r="K73" s="13">
        <v>43.290221599802287</v>
      </c>
      <c r="L73" s="223" t="s">
        <v>32</v>
      </c>
      <c r="M73" s="219" t="s">
        <v>31</v>
      </c>
      <c r="N73" s="12">
        <v>127723</v>
      </c>
      <c r="O73" s="13">
        <v>526.08534475656973</v>
      </c>
    </row>
    <row r="74" spans="1:15" s="9" customFormat="1" ht="18" customHeight="1" x14ac:dyDescent="0.25">
      <c r="A74" s="10" t="s">
        <v>101</v>
      </c>
      <c r="B74" s="229">
        <v>5096</v>
      </c>
      <c r="C74" s="13">
        <v>20.544245111872605</v>
      </c>
      <c r="D74" s="229">
        <v>3399</v>
      </c>
      <c r="E74" s="13">
        <v>13.702882483370288</v>
      </c>
      <c r="F74" s="229">
        <v>2860</v>
      </c>
      <c r="G74" s="13">
        <v>11.529933481152993</v>
      </c>
      <c r="H74" s="229">
        <v>27</v>
      </c>
      <c r="I74" s="14">
        <v>6.2844627133516902</v>
      </c>
      <c r="J74" s="224">
        <v>11382</v>
      </c>
      <c r="K74" s="13">
        <v>45.88591009877041</v>
      </c>
      <c r="L74" s="223" t="s">
        <v>32</v>
      </c>
      <c r="M74" s="219" t="s">
        <v>31</v>
      </c>
      <c r="N74" s="12">
        <v>109860</v>
      </c>
      <c r="O74" s="13">
        <v>442.89457770610761</v>
      </c>
    </row>
    <row r="75" spans="1:15" s="9" customFormat="1" ht="18" customHeight="1" x14ac:dyDescent="0.25">
      <c r="A75" s="10" t="s">
        <v>102</v>
      </c>
      <c r="B75" s="229">
        <v>5290</v>
      </c>
      <c r="C75" s="13">
        <v>20.878557050953152</v>
      </c>
      <c r="D75" s="229">
        <v>3171</v>
      </c>
      <c r="E75" s="13">
        <v>12.515293839049612</v>
      </c>
      <c r="F75" s="229">
        <v>3201</v>
      </c>
      <c r="G75" s="13">
        <v>12.633697754272408</v>
      </c>
      <c r="H75" s="229">
        <v>19</v>
      </c>
      <c r="I75" s="14">
        <v>4.3605785340193979</v>
      </c>
      <c r="J75" s="224">
        <v>11681</v>
      </c>
      <c r="K75" s="13">
        <v>46.102537790582943</v>
      </c>
      <c r="L75" s="223" t="s">
        <v>32</v>
      </c>
      <c r="M75" s="219" t="s">
        <v>31</v>
      </c>
      <c r="N75" s="12">
        <v>108066</v>
      </c>
      <c r="O75" s="13">
        <v>426.51458341555826</v>
      </c>
    </row>
    <row r="76" spans="1:15" s="9" customFormat="1" ht="18" customHeight="1" x14ac:dyDescent="0.25">
      <c r="A76" s="10" t="s">
        <v>103</v>
      </c>
      <c r="B76" s="229">
        <v>4503</v>
      </c>
      <c r="C76" s="13">
        <v>17.442671211651689</v>
      </c>
      <c r="D76" s="229">
        <v>3048</v>
      </c>
      <c r="E76" s="13">
        <v>11.806631546327859</v>
      </c>
      <c r="F76" s="229">
        <v>3628</v>
      </c>
      <c r="G76" s="13">
        <v>14.053300278896808</v>
      </c>
      <c r="H76" s="229">
        <v>26</v>
      </c>
      <c r="I76" s="14">
        <v>5.8114324286870183</v>
      </c>
      <c r="J76" s="224">
        <v>11205</v>
      </c>
      <c r="K76" s="13">
        <v>43.403315773163932</v>
      </c>
      <c r="L76" s="223" t="s">
        <v>32</v>
      </c>
      <c r="M76" s="219" t="s">
        <v>31</v>
      </c>
      <c r="N76" s="12">
        <v>110208</v>
      </c>
      <c r="O76" s="13">
        <v>426.89804772234271</v>
      </c>
    </row>
    <row r="77" spans="1:15" s="9" customFormat="1" ht="18" customHeight="1" x14ac:dyDescent="0.25">
      <c r="A77" s="10" t="s">
        <v>104</v>
      </c>
      <c r="B77" s="229">
        <v>4285</v>
      </c>
      <c r="C77" s="13">
        <v>16.229441965125222</v>
      </c>
      <c r="D77" s="229">
        <v>2724</v>
      </c>
      <c r="E77" s="13">
        <v>10.317152838506674</v>
      </c>
      <c r="F77" s="229">
        <v>3637</v>
      </c>
      <c r="G77" s="13">
        <v>13.775141289885747</v>
      </c>
      <c r="H77" s="229">
        <v>36</v>
      </c>
      <c r="I77" s="13">
        <v>7.6462991911914635</v>
      </c>
      <c r="J77" s="224">
        <v>10682</v>
      </c>
      <c r="K77" s="13">
        <v>40.458086131030946</v>
      </c>
      <c r="L77" s="223" t="s">
        <v>32</v>
      </c>
      <c r="M77" s="219" t="s">
        <v>31</v>
      </c>
      <c r="N77" s="12">
        <v>117392</v>
      </c>
      <c r="O77" s="13">
        <v>444.62232232671641</v>
      </c>
    </row>
    <row r="78" spans="1:15" s="9" customFormat="1" ht="18" customHeight="1" x14ac:dyDescent="0.25">
      <c r="A78" s="10" t="s">
        <v>105</v>
      </c>
      <c r="B78" s="229">
        <v>5831</v>
      </c>
      <c r="C78" s="13">
        <v>21.554551516542535</v>
      </c>
      <c r="D78" s="229">
        <v>3117</v>
      </c>
      <c r="E78" s="13">
        <v>11.522129493579675</v>
      </c>
      <c r="F78" s="229">
        <v>4240</v>
      </c>
      <c r="G78" s="13">
        <v>15.673349070509406</v>
      </c>
      <c r="H78" s="229">
        <v>59</v>
      </c>
      <c r="I78" s="13">
        <v>12.243076955001504</v>
      </c>
      <c r="J78" s="224">
        <v>13247</v>
      </c>
      <c r="K78" s="13">
        <v>48.968126211565597</v>
      </c>
      <c r="L78" s="223" t="s">
        <v>32</v>
      </c>
      <c r="M78" s="219" t="s">
        <v>31</v>
      </c>
      <c r="N78" s="12">
        <v>116895</v>
      </c>
      <c r="O78" s="13">
        <v>432.10758009367856</v>
      </c>
    </row>
    <row r="79" spans="1:15" s="9" customFormat="1" ht="18" customHeight="1" x14ac:dyDescent="0.25">
      <c r="A79" s="10" t="s">
        <v>106</v>
      </c>
      <c r="B79" s="229">
        <v>7697</v>
      </c>
      <c r="C79" s="13">
        <v>27.770100942170217</v>
      </c>
      <c r="D79" s="229">
        <v>5548</v>
      </c>
      <c r="E79" s="13">
        <v>20.016697418105803</v>
      </c>
      <c r="F79" s="229">
        <v>7013</v>
      </c>
      <c r="G79" s="13">
        <v>25.302288931718817</v>
      </c>
      <c r="H79" s="229">
        <v>73</v>
      </c>
      <c r="I79" s="13">
        <v>14.502081942722736</v>
      </c>
      <c r="J79" s="224">
        <v>20331</v>
      </c>
      <c r="K79" s="13">
        <v>73.352464889601492</v>
      </c>
      <c r="L79" s="223" t="s">
        <v>32</v>
      </c>
      <c r="M79" s="219" t="s">
        <v>31</v>
      </c>
      <c r="N79" s="12">
        <v>95877</v>
      </c>
      <c r="O79" s="13">
        <v>345.91580720182588</v>
      </c>
    </row>
    <row r="80" spans="1:15" s="9" customFormat="1" ht="18" customHeight="1" x14ac:dyDescent="0.25">
      <c r="A80" s="10" t="s">
        <v>107</v>
      </c>
      <c r="B80" s="229">
        <v>6598</v>
      </c>
      <c r="C80" s="13">
        <v>23.238045138722818</v>
      </c>
      <c r="D80" s="229">
        <v>6226</v>
      </c>
      <c r="E80" s="13">
        <v>21.927867389161605</v>
      </c>
      <c r="F80" s="229">
        <v>9076</v>
      </c>
      <c r="G80" s="13">
        <v>31.965519502735418</v>
      </c>
      <c r="H80" s="229">
        <v>122</v>
      </c>
      <c r="I80" s="13">
        <v>22.901852421964755</v>
      </c>
      <c r="J80" s="224">
        <v>22022</v>
      </c>
      <c r="K80" s="13">
        <v>77.56111398074475</v>
      </c>
      <c r="L80" s="223" t="s">
        <v>32</v>
      </c>
      <c r="M80" s="219" t="s">
        <v>31</v>
      </c>
      <c r="N80" s="12">
        <v>80708</v>
      </c>
      <c r="O80" s="13">
        <v>284.25221992361946</v>
      </c>
    </row>
    <row r="81" spans="1:15" s="9" customFormat="1" ht="18" customHeight="1" x14ac:dyDescent="0.25">
      <c r="A81" s="10" t="s">
        <v>108</v>
      </c>
      <c r="B81" s="229">
        <v>5597</v>
      </c>
      <c r="C81" s="13">
        <v>19.205887179190139</v>
      </c>
      <c r="D81" s="229">
        <v>6601</v>
      </c>
      <c r="E81" s="13">
        <v>22.651074016407737</v>
      </c>
      <c r="F81" s="229">
        <v>5642</v>
      </c>
      <c r="G81" s="13">
        <v>19.360302923886145</v>
      </c>
      <c r="H81" s="229">
        <v>104</v>
      </c>
      <c r="I81" s="13">
        <v>18.267791775278056</v>
      </c>
      <c r="J81" s="224">
        <v>17944</v>
      </c>
      <c r="K81" s="13">
        <v>61.574136062781463</v>
      </c>
      <c r="L81" s="223" t="s">
        <v>32</v>
      </c>
      <c r="M81" s="219" t="s">
        <v>31</v>
      </c>
      <c r="N81" s="12">
        <v>70596</v>
      </c>
      <c r="O81" s="13">
        <v>242.24742027909718</v>
      </c>
    </row>
    <row r="82" spans="1:15" s="9" customFormat="1" ht="18" customHeight="1" x14ac:dyDescent="0.25">
      <c r="A82" s="10" t="s">
        <v>109</v>
      </c>
      <c r="B82" s="229">
        <v>4494</v>
      </c>
      <c r="C82" s="13">
        <v>15.066130052282887</v>
      </c>
      <c r="D82" s="229">
        <v>5684</v>
      </c>
      <c r="E82" s="13">
        <v>19.055603742139727</v>
      </c>
      <c r="F82" s="229">
        <v>6193</v>
      </c>
      <c r="G82" s="13">
        <v>20.76202568175076</v>
      </c>
      <c r="H82" s="229">
        <v>695</v>
      </c>
      <c r="I82" s="13">
        <v>113.62410204261803</v>
      </c>
      <c r="J82" s="224">
        <v>17066</v>
      </c>
      <c r="K82" s="13">
        <v>57.213746211005727</v>
      </c>
      <c r="L82" s="224">
        <v>66213</v>
      </c>
      <c r="M82" s="220">
        <v>221.97900960209319</v>
      </c>
      <c r="N82" s="12">
        <v>54076</v>
      </c>
      <c r="O82" s="13">
        <v>181.28973046445248</v>
      </c>
    </row>
    <row r="83" spans="1:15" s="9" customFormat="1" ht="18" customHeight="1" x14ac:dyDescent="0.25">
      <c r="A83" s="10" t="s">
        <v>110</v>
      </c>
      <c r="B83" s="229">
        <v>2604</v>
      </c>
      <c r="C83" s="13">
        <v>8.5493095546085556</v>
      </c>
      <c r="D83" s="229">
        <v>3972</v>
      </c>
      <c r="E83" s="13">
        <v>13.040651901269269</v>
      </c>
      <c r="F83" s="229">
        <v>5526</v>
      </c>
      <c r="G83" s="13">
        <v>18.142659216116311</v>
      </c>
      <c r="H83" s="229">
        <v>651</v>
      </c>
      <c r="I83" s="13">
        <v>106.85654631763478</v>
      </c>
      <c r="J83" s="224">
        <v>12753</v>
      </c>
      <c r="K83" s="13">
        <v>41.869948060646273</v>
      </c>
      <c r="L83" s="224">
        <v>69974</v>
      </c>
      <c r="M83" s="220">
        <v>229.7347875476878</v>
      </c>
      <c r="N83" s="12">
        <v>44104</v>
      </c>
      <c r="O83" s="13">
        <v>144.79982664994458</v>
      </c>
    </row>
    <row r="84" spans="1:15" s="9" customFormat="1" ht="18" customHeight="1" x14ac:dyDescent="0.25">
      <c r="A84" s="10" t="s">
        <v>111</v>
      </c>
      <c r="B84" s="229">
        <v>1500</v>
      </c>
      <c r="C84" s="13">
        <v>4.8406816868476987</v>
      </c>
      <c r="D84" s="229">
        <v>3178</v>
      </c>
      <c r="E84" s="13">
        <v>10.25579093386799</v>
      </c>
      <c r="F84" s="229">
        <v>6161</v>
      </c>
      <c r="G84" s="13">
        <v>19.88229324844578</v>
      </c>
      <c r="H84" s="229">
        <v>522</v>
      </c>
      <c r="I84" s="13">
        <v>86.8786594722704</v>
      </c>
      <c r="J84" s="224">
        <v>11361</v>
      </c>
      <c r="K84" s="13">
        <v>36.66332309618447</v>
      </c>
      <c r="L84" s="224">
        <v>67113</v>
      </c>
      <c r="M84" s="220">
        <v>216.58178003293972</v>
      </c>
      <c r="N84" s="12">
        <v>38182</v>
      </c>
      <c r="O84" s="13">
        <v>123.21793877814588</v>
      </c>
    </row>
    <row r="85" spans="1:15" s="9" customFormat="1" ht="18" customHeight="1" x14ac:dyDescent="0.25">
      <c r="A85" s="10" t="s">
        <v>112</v>
      </c>
      <c r="B85" s="229">
        <v>1019</v>
      </c>
      <c r="C85" s="13">
        <v>3.2541167211111128</v>
      </c>
      <c r="D85" s="229">
        <v>2303</v>
      </c>
      <c r="E85" s="13">
        <v>7.3544953961912594</v>
      </c>
      <c r="F85" s="229">
        <v>6667</v>
      </c>
      <c r="G85" s="13">
        <v>21.290673385326585</v>
      </c>
      <c r="H85" s="229">
        <v>453</v>
      </c>
      <c r="I85" s="13">
        <v>77.504392771047236</v>
      </c>
      <c r="J85" s="224">
        <v>10442</v>
      </c>
      <c r="K85" s="13">
        <v>33.345914427715648</v>
      </c>
      <c r="L85" s="224">
        <v>68323</v>
      </c>
      <c r="M85" s="220">
        <v>218.18549238123117</v>
      </c>
      <c r="N85" s="12">
        <v>31443</v>
      </c>
      <c r="O85" s="13">
        <v>100.4113759194276</v>
      </c>
    </row>
    <row r="86" spans="1:15" s="9" customFormat="1" ht="18" customHeight="1" x14ac:dyDescent="0.25">
      <c r="A86" s="10" t="s">
        <v>113</v>
      </c>
      <c r="B86" s="229">
        <v>775</v>
      </c>
      <c r="C86" s="13">
        <v>2.4584681486439997</v>
      </c>
      <c r="D86" s="229">
        <v>1638</v>
      </c>
      <c r="E86" s="13">
        <v>5.1960913902953179</v>
      </c>
      <c r="F86" s="229">
        <v>5158</v>
      </c>
      <c r="G86" s="13">
        <v>16.362295110588065</v>
      </c>
      <c r="H86" s="229">
        <v>428</v>
      </c>
      <c r="I86" s="13">
        <v>75.480482651833924</v>
      </c>
      <c r="J86" s="224">
        <v>7999</v>
      </c>
      <c r="K86" s="13">
        <v>25.37456351097207</v>
      </c>
      <c r="L86" s="224">
        <v>72770</v>
      </c>
      <c r="M86" s="220">
        <v>230.8422286152566</v>
      </c>
      <c r="N86" s="12">
        <v>29241</v>
      </c>
      <c r="O86" s="13">
        <v>92.758796302579611</v>
      </c>
    </row>
    <row r="87" spans="1:15" s="9" customFormat="1" ht="18" customHeight="1" x14ac:dyDescent="0.25">
      <c r="A87" s="10" t="s">
        <v>114</v>
      </c>
      <c r="B87" s="229">
        <v>591</v>
      </c>
      <c r="C87" s="13">
        <v>1.8636570609268019</v>
      </c>
      <c r="D87" s="229">
        <v>1409</v>
      </c>
      <c r="E87" s="13">
        <v>4.4431350234278577</v>
      </c>
      <c r="F87" s="229">
        <v>3614</v>
      </c>
      <c r="G87" s="13">
        <v>11.39637329642887</v>
      </c>
      <c r="H87" s="229">
        <v>350</v>
      </c>
      <c r="I87" s="13">
        <v>63.494827892733653</v>
      </c>
      <c r="J87" s="224">
        <v>5964</v>
      </c>
      <c r="K87" s="13">
        <v>18.806853995545595</v>
      </c>
      <c r="L87" s="224">
        <v>61541</v>
      </c>
      <c r="M87" s="220">
        <v>194.06314583163504</v>
      </c>
      <c r="N87" s="12">
        <v>24369</v>
      </c>
      <c r="O87" s="13">
        <v>76.845108151819346</v>
      </c>
    </row>
    <row r="88" spans="1:15" s="9" customFormat="1" ht="18" customHeight="1" x14ac:dyDescent="0.25">
      <c r="A88" s="10" t="s">
        <v>115</v>
      </c>
      <c r="B88" s="229">
        <v>521</v>
      </c>
      <c r="C88" s="13">
        <v>1.6300122485565316</v>
      </c>
      <c r="D88" s="229">
        <v>1190</v>
      </c>
      <c r="E88" s="13">
        <v>3.7230606061080089</v>
      </c>
      <c r="F88" s="229">
        <v>2592</v>
      </c>
      <c r="G88" s="13">
        <v>8.1093891521276973</v>
      </c>
      <c r="H88" s="229">
        <v>191</v>
      </c>
      <c r="I88" s="13">
        <v>35.460466221585214</v>
      </c>
      <c r="J88" s="224">
        <v>4494</v>
      </c>
      <c r="K88" s="13">
        <v>14.060028877184363</v>
      </c>
      <c r="L88" s="224">
        <v>61666</v>
      </c>
      <c r="M88" s="220">
        <v>192.92962633298865</v>
      </c>
      <c r="N88" s="12">
        <v>18570</v>
      </c>
      <c r="O88" s="13">
        <v>58.098517189433387</v>
      </c>
    </row>
    <row r="89" spans="1:15" s="9" customFormat="1" ht="18" customHeight="1" x14ac:dyDescent="0.25">
      <c r="A89" s="10" t="s">
        <v>116</v>
      </c>
      <c r="B89" s="229">
        <v>386</v>
      </c>
      <c r="C89" s="13">
        <v>1.1894200425203938</v>
      </c>
      <c r="D89" s="229">
        <v>960</v>
      </c>
      <c r="E89" s="13">
        <v>2.9581431109315495</v>
      </c>
      <c r="F89" s="229">
        <v>2441</v>
      </c>
      <c r="G89" s="13">
        <v>7.5216951393582416</v>
      </c>
      <c r="H89" s="229">
        <v>178</v>
      </c>
      <c r="I89" s="13">
        <v>33.958189456172953</v>
      </c>
      <c r="J89" s="224">
        <v>3965</v>
      </c>
      <c r="K89" s="13">
        <v>12.217747327962076</v>
      </c>
      <c r="L89" s="224">
        <v>70491</v>
      </c>
      <c r="M89" s="220">
        <v>217.21090211737067</v>
      </c>
      <c r="N89" s="12">
        <v>18424</v>
      </c>
      <c r="O89" s="13">
        <v>56.771696537294652</v>
      </c>
    </row>
    <row r="90" spans="1:15" s="9" customFormat="1" ht="18" customHeight="1" x14ac:dyDescent="0.25">
      <c r="A90" s="10" t="s">
        <v>117</v>
      </c>
      <c r="B90" s="229">
        <v>325</v>
      </c>
      <c r="C90" s="13">
        <v>0.98895516612834211</v>
      </c>
      <c r="D90" s="229">
        <v>780</v>
      </c>
      <c r="E90" s="13">
        <v>2.373492398708021</v>
      </c>
      <c r="F90" s="229">
        <v>1750</v>
      </c>
      <c r="G90" s="13">
        <v>5.3251432022295342</v>
      </c>
      <c r="H90" s="229">
        <v>120</v>
      </c>
      <c r="I90" s="13">
        <v>23.020920261287444</v>
      </c>
      <c r="J90" s="224">
        <v>2975</v>
      </c>
      <c r="K90" s="13">
        <v>9.0527434437902095</v>
      </c>
      <c r="L90" s="224">
        <v>76801</v>
      </c>
      <c r="M90" s="220">
        <v>233.70075604253171</v>
      </c>
      <c r="N90" s="12">
        <v>19550</v>
      </c>
      <c r="O90" s="13">
        <v>59.489456916335655</v>
      </c>
    </row>
    <row r="91" spans="1:15" s="9" customFormat="1" ht="18" customHeight="1" x14ac:dyDescent="0.25">
      <c r="A91" s="10" t="s">
        <v>118</v>
      </c>
      <c r="B91" s="229">
        <v>293</v>
      </c>
      <c r="C91" s="13">
        <v>0.87675806969921755</v>
      </c>
      <c r="D91" s="229">
        <v>589</v>
      </c>
      <c r="E91" s="13">
        <v>1.7624931844806797</v>
      </c>
      <c r="F91" s="229">
        <v>1909</v>
      </c>
      <c r="G91" s="13">
        <v>5.7123930206682809</v>
      </c>
      <c r="H91" s="229">
        <v>89</v>
      </c>
      <c r="I91" s="13">
        <v>17.179046196192427</v>
      </c>
      <c r="J91" s="224">
        <v>2880</v>
      </c>
      <c r="K91" s="13">
        <v>8.6179632789547664</v>
      </c>
      <c r="L91" s="224">
        <v>84841</v>
      </c>
      <c r="M91" s="220">
        <v>253.87382727423656</v>
      </c>
      <c r="N91" s="12">
        <v>18662</v>
      </c>
      <c r="O91" s="13">
        <v>55.843205108282589</v>
      </c>
    </row>
    <row r="92" spans="1:15" s="9" customFormat="1" ht="18" customHeight="1" x14ac:dyDescent="0.25">
      <c r="A92" s="10" t="s">
        <v>119</v>
      </c>
      <c r="B92" s="229">
        <v>331</v>
      </c>
      <c r="C92" s="13">
        <v>0.97350550361483768</v>
      </c>
      <c r="D92" s="229">
        <v>357</v>
      </c>
      <c r="E92" s="13">
        <v>1.0499742138685713</v>
      </c>
      <c r="F92" s="229">
        <v>2619</v>
      </c>
      <c r="G92" s="13">
        <v>7.7027520059433838</v>
      </c>
      <c r="H92" s="229">
        <v>82</v>
      </c>
      <c r="I92" s="13">
        <v>15.43427727114449</v>
      </c>
      <c r="J92" s="224">
        <v>3389</v>
      </c>
      <c r="K92" s="13">
        <v>9.9674022711501049</v>
      </c>
      <c r="L92" s="224">
        <v>96424</v>
      </c>
      <c r="M92" s="220">
        <v>283.59303528869219</v>
      </c>
      <c r="N92" s="12">
        <v>21778</v>
      </c>
      <c r="O92" s="13">
        <v>64.051368150223368</v>
      </c>
    </row>
    <row r="93" spans="1:15" s="9" customFormat="1" ht="18" customHeight="1" x14ac:dyDescent="0.25">
      <c r="A93" s="10" t="s">
        <v>120</v>
      </c>
      <c r="B93" s="229">
        <v>546</v>
      </c>
      <c r="C93" s="13">
        <v>1.5820244013066247</v>
      </c>
      <c r="D93" s="229">
        <v>410</v>
      </c>
      <c r="E93" s="13">
        <v>1.1879670412742054</v>
      </c>
      <c r="F93" s="229">
        <v>2177</v>
      </c>
      <c r="G93" s="13">
        <v>6.3078152411071828</v>
      </c>
      <c r="H93" s="229">
        <v>65</v>
      </c>
      <c r="I93" s="13">
        <v>12.325289028027708</v>
      </c>
      <c r="J93" s="224">
        <v>3198</v>
      </c>
      <c r="K93" s="13">
        <v>9.2661429219388012</v>
      </c>
      <c r="L93" s="224">
        <v>101590</v>
      </c>
      <c r="M93" s="220">
        <v>294.35505298304031</v>
      </c>
      <c r="N93" s="12">
        <v>23285</v>
      </c>
      <c r="O93" s="13">
        <v>67.467835502609447</v>
      </c>
    </row>
    <row r="94" spans="1:15" s="9" customFormat="1" ht="18" customHeight="1" x14ac:dyDescent="0.25">
      <c r="A94" s="10" t="s">
        <v>121</v>
      </c>
      <c r="B94" s="229">
        <v>1064</v>
      </c>
      <c r="C94" s="13">
        <v>3.0453694213426017</v>
      </c>
      <c r="D94" s="229">
        <v>734</v>
      </c>
      <c r="E94" s="13">
        <v>2.1008469504374712</v>
      </c>
      <c r="F94" s="229">
        <v>2222</v>
      </c>
      <c r="G94" s="13">
        <v>6.3597846374278761</v>
      </c>
      <c r="H94" s="229">
        <v>57</v>
      </c>
      <c r="I94" s="13">
        <v>10.770059235325794</v>
      </c>
      <c r="J94" s="224">
        <v>4077</v>
      </c>
      <c r="K94" s="13">
        <v>11.669145799637016</v>
      </c>
      <c r="L94" s="224">
        <v>110760</v>
      </c>
      <c r="M94" s="220">
        <v>317.01608750743094</v>
      </c>
      <c r="N94" s="12">
        <v>24672</v>
      </c>
      <c r="O94" s="13">
        <v>70.61593455203446</v>
      </c>
    </row>
    <row r="95" spans="1:15" s="9" customFormat="1" ht="18" customHeight="1" x14ac:dyDescent="0.25">
      <c r="A95" s="10" t="s">
        <v>122</v>
      </c>
      <c r="B95" s="229">
        <v>1300</v>
      </c>
      <c r="C95" s="13">
        <v>3.6734653279127301</v>
      </c>
      <c r="D95" s="229">
        <v>823</v>
      </c>
      <c r="E95" s="13">
        <v>2.3255861268247515</v>
      </c>
      <c r="F95" s="229">
        <v>2108</v>
      </c>
      <c r="G95" s="13">
        <v>5.9566653163384888</v>
      </c>
      <c r="H95" s="229">
        <v>64</v>
      </c>
      <c r="I95" s="13">
        <v>11.833728715467238</v>
      </c>
      <c r="J95" s="224">
        <v>4295</v>
      </c>
      <c r="K95" s="13">
        <v>12.136564294911674</v>
      </c>
      <c r="L95" s="224">
        <v>116385</v>
      </c>
      <c r="M95" s="220">
        <v>328.87404783778703</v>
      </c>
      <c r="N95" s="12">
        <v>25692</v>
      </c>
      <c r="O95" s="13">
        <v>72.598977849795276</v>
      </c>
    </row>
    <row r="96" spans="1:15" s="9" customFormat="1" ht="18" customHeight="1" x14ac:dyDescent="0.25">
      <c r="A96" s="10" t="s">
        <v>123</v>
      </c>
      <c r="B96" s="229">
        <v>1375</v>
      </c>
      <c r="C96" s="13">
        <v>3.845856397400313</v>
      </c>
      <c r="D96" s="229">
        <v>876</v>
      </c>
      <c r="E96" s="13">
        <v>2.4501601484528539</v>
      </c>
      <c r="F96" s="229">
        <v>2461</v>
      </c>
      <c r="G96" s="13">
        <v>6.8833837047288506</v>
      </c>
      <c r="H96" s="229">
        <v>65</v>
      </c>
      <c r="I96" s="13">
        <v>11.933502850271259</v>
      </c>
      <c r="J96" s="224">
        <v>4777</v>
      </c>
      <c r="K96" s="13">
        <v>13.361204371186396</v>
      </c>
      <c r="L96" s="224">
        <v>123439</v>
      </c>
      <c r="M96" s="220">
        <v>345.25721297359797</v>
      </c>
      <c r="N96" s="12">
        <v>30481</v>
      </c>
      <c r="O96" s="13">
        <v>85.254944617570132</v>
      </c>
    </row>
    <row r="97" spans="1:15" s="9" customFormat="1" ht="18" customHeight="1" x14ac:dyDescent="0.25">
      <c r="A97" s="10" t="s">
        <v>124</v>
      </c>
      <c r="B97" s="229">
        <v>1602</v>
      </c>
      <c r="C97" s="13">
        <v>4.4517829390670967</v>
      </c>
      <c r="D97" s="229">
        <v>1177</v>
      </c>
      <c r="E97" s="13">
        <v>3.2707543815742648</v>
      </c>
      <c r="F97" s="229">
        <v>2712</v>
      </c>
      <c r="G97" s="13">
        <v>7.5363516421660206</v>
      </c>
      <c r="H97" s="229">
        <v>72</v>
      </c>
      <c r="I97" s="13">
        <v>13.121924548933844</v>
      </c>
      <c r="J97" s="224">
        <v>5563</v>
      </c>
      <c r="K97" s="13">
        <v>15.458969094900285</v>
      </c>
      <c r="L97" s="224">
        <v>129177</v>
      </c>
      <c r="M97" s="220">
        <v>358.96876699117996</v>
      </c>
      <c r="N97" s="12">
        <v>34099</v>
      </c>
      <c r="O97" s="13">
        <v>94.757394781054259</v>
      </c>
    </row>
    <row r="98" spans="1:15" s="9" customFormat="1" ht="18" customHeight="1" x14ac:dyDescent="0.25">
      <c r="A98" s="10" t="s">
        <v>125</v>
      </c>
      <c r="B98" s="229">
        <v>1851</v>
      </c>
      <c r="C98" s="13">
        <v>5.1066545916770307</v>
      </c>
      <c r="D98" s="229">
        <v>1373</v>
      </c>
      <c r="E98" s="13">
        <v>3.7879182897744803</v>
      </c>
      <c r="F98" s="229">
        <v>2957</v>
      </c>
      <c r="G98" s="13">
        <v>8.1579565789243542</v>
      </c>
      <c r="H98" s="229">
        <v>70</v>
      </c>
      <c r="I98" s="13">
        <v>12.45203742015131</v>
      </c>
      <c r="J98" s="224">
        <v>6251</v>
      </c>
      <c r="K98" s="13">
        <v>17.245649839315568</v>
      </c>
      <c r="L98" s="224">
        <v>136481</v>
      </c>
      <c r="M98" s="220">
        <v>376.53232054385347</v>
      </c>
      <c r="N98" s="12">
        <v>33820</v>
      </c>
      <c r="O98" s="13">
        <v>93.304731653439859</v>
      </c>
    </row>
    <row r="99" spans="1:15" s="9" customFormat="1" ht="18" customHeight="1" x14ac:dyDescent="0.25">
      <c r="A99" s="10" t="s">
        <v>126</v>
      </c>
      <c r="B99" s="229">
        <v>2072</v>
      </c>
      <c r="C99" s="13">
        <v>5.6685544247841237</v>
      </c>
      <c r="D99" s="229">
        <v>1482</v>
      </c>
      <c r="E99" s="13">
        <v>4.0544390239044743</v>
      </c>
      <c r="F99" s="229">
        <v>2867</v>
      </c>
      <c r="G99" s="13">
        <v>7.8435065327490747</v>
      </c>
      <c r="H99" s="229">
        <v>85</v>
      </c>
      <c r="I99" s="13">
        <v>15.014033705622492</v>
      </c>
      <c r="J99" s="224">
        <v>6506</v>
      </c>
      <c r="K99" s="13">
        <v>17.799042030716944</v>
      </c>
      <c r="L99" s="224">
        <v>143014</v>
      </c>
      <c r="M99" s="220">
        <v>391.25610159559687</v>
      </c>
      <c r="N99" s="12">
        <v>31190</v>
      </c>
      <c r="O99" s="13">
        <v>85.329253141417382</v>
      </c>
    </row>
    <row r="100" spans="1:15" s="9" customFormat="1" ht="18" customHeight="1" x14ac:dyDescent="0.25">
      <c r="A100" s="10" t="s">
        <v>127</v>
      </c>
      <c r="B100" s="229">
        <v>2186</v>
      </c>
      <c r="C100" s="13">
        <v>5.9311559388805506</v>
      </c>
      <c r="D100" s="229">
        <v>1641</v>
      </c>
      <c r="E100" s="13">
        <v>4.4524368232859031</v>
      </c>
      <c r="F100" s="229">
        <v>3060</v>
      </c>
      <c r="G100" s="13">
        <v>8.3025330159993072</v>
      </c>
      <c r="H100" s="229">
        <v>68</v>
      </c>
      <c r="I100" s="13">
        <v>12.328511314128654</v>
      </c>
      <c r="J100" s="224">
        <v>6955</v>
      </c>
      <c r="K100" s="13">
        <v>18.870626511854635</v>
      </c>
      <c r="L100" s="224">
        <v>149254</v>
      </c>
      <c r="M100" s="220">
        <v>404.96283097057534</v>
      </c>
      <c r="N100" s="12">
        <v>25491</v>
      </c>
      <c r="O100" s="13">
        <v>69.163355918574624</v>
      </c>
    </row>
    <row r="101" spans="1:15" s="9" customFormat="1" ht="18" customHeight="1" x14ac:dyDescent="0.25">
      <c r="A101" s="10" t="s">
        <v>128</v>
      </c>
      <c r="B101" s="229">
        <v>2024</v>
      </c>
      <c r="C101" s="13">
        <v>5.4588798011845769</v>
      </c>
      <c r="D101" s="229">
        <v>1719</v>
      </c>
      <c r="E101" s="13">
        <v>4.6362719260060707</v>
      </c>
      <c r="F101" s="229">
        <v>2502</v>
      </c>
      <c r="G101" s="13">
        <v>6.748081651464334</v>
      </c>
      <c r="H101" s="229">
        <v>61</v>
      </c>
      <c r="I101" s="13">
        <v>11.579918522933934</v>
      </c>
      <c r="J101" s="224">
        <v>6306</v>
      </c>
      <c r="K101" s="13">
        <v>17.007754953690682</v>
      </c>
      <c r="L101" s="224">
        <v>147604</v>
      </c>
      <c r="M101" s="220">
        <v>398.09905838638747</v>
      </c>
      <c r="N101" s="12">
        <v>24011</v>
      </c>
      <c r="O101" s="13">
        <v>64.759467839052803</v>
      </c>
    </row>
    <row r="102" spans="1:15" s="9" customFormat="1" ht="18" customHeight="1" x14ac:dyDescent="0.25">
      <c r="A102" s="10" t="s">
        <v>129</v>
      </c>
      <c r="B102" s="229">
        <v>2069</v>
      </c>
      <c r="C102" s="13">
        <v>5.5375093594346207</v>
      </c>
      <c r="D102" s="229">
        <v>1803</v>
      </c>
      <c r="E102" s="13">
        <v>4.8255821049108851</v>
      </c>
      <c r="F102" s="229">
        <v>2369</v>
      </c>
      <c r="G102" s="13">
        <v>6.3404348344613899</v>
      </c>
      <c r="H102" s="229">
        <v>47</v>
      </c>
      <c r="I102" s="13">
        <v>9.2160657595704922</v>
      </c>
      <c r="J102" s="224">
        <v>6288</v>
      </c>
      <c r="K102" s="13">
        <v>16.829317956561088</v>
      </c>
      <c r="L102" s="224">
        <v>155338</v>
      </c>
      <c r="M102" s="220">
        <v>415.7494581323611</v>
      </c>
      <c r="N102" s="12">
        <v>26842</v>
      </c>
      <c r="O102" s="13">
        <v>71.840418668895154</v>
      </c>
    </row>
    <row r="103" spans="1:15" s="9" customFormat="1" ht="18" customHeight="1" x14ac:dyDescent="0.25">
      <c r="A103" s="10" t="s">
        <v>130</v>
      </c>
      <c r="B103" s="229">
        <v>2458</v>
      </c>
      <c r="C103" s="13">
        <v>6.5192725796716511</v>
      </c>
      <c r="D103" s="229">
        <v>2047</v>
      </c>
      <c r="E103" s="13">
        <v>5.4291907935670745</v>
      </c>
      <c r="F103" s="229">
        <v>2518</v>
      </c>
      <c r="G103" s="13">
        <v>6.6784086068402022</v>
      </c>
      <c r="H103" s="229">
        <v>46</v>
      </c>
      <c r="I103" s="13">
        <v>9.1629267981745848</v>
      </c>
      <c r="J103" s="224">
        <v>7069</v>
      </c>
      <c r="K103" s="13">
        <v>18.748876267574818</v>
      </c>
      <c r="L103" s="224">
        <v>164590</v>
      </c>
      <c r="M103" s="220">
        <v>436.53664519453093</v>
      </c>
      <c r="N103" s="12">
        <v>27440</v>
      </c>
      <c r="O103" s="13">
        <v>72.778209758417461</v>
      </c>
    </row>
    <row r="104" spans="1:15" s="9" customFormat="1" ht="18" customHeight="1" x14ac:dyDescent="0.25">
      <c r="A104" s="10" t="s">
        <v>131</v>
      </c>
      <c r="B104" s="229">
        <v>2962</v>
      </c>
      <c r="C104" s="13">
        <v>7.783310737119205</v>
      </c>
      <c r="D104" s="229">
        <v>2524</v>
      </c>
      <c r="E104" s="13">
        <v>6.6323687712656563</v>
      </c>
      <c r="F104" s="229">
        <v>2586</v>
      </c>
      <c r="G104" s="13">
        <v>6.7952874970257477</v>
      </c>
      <c r="H104" s="229">
        <v>33</v>
      </c>
      <c r="I104" s="13">
        <v>6.5503743638197021</v>
      </c>
      <c r="J104" s="224">
        <v>8105</v>
      </c>
      <c r="K104" s="13">
        <v>21.29768181105711</v>
      </c>
      <c r="L104" s="224">
        <v>169449</v>
      </c>
      <c r="M104" s="220">
        <v>445.2647606664795</v>
      </c>
      <c r="N104" s="12">
        <v>33751</v>
      </c>
      <c r="O104" s="13">
        <v>88.688224405303956</v>
      </c>
    </row>
    <row r="105" spans="1:15" s="9" customFormat="1" ht="18" customHeight="1" x14ac:dyDescent="0.25">
      <c r="A105" s="10" t="s">
        <v>132</v>
      </c>
      <c r="B105" s="229">
        <v>3557</v>
      </c>
      <c r="C105" s="13">
        <v>9.276877686206392</v>
      </c>
      <c r="D105" s="229">
        <v>2894</v>
      </c>
      <c r="E105" s="13">
        <v>7.547732365443153</v>
      </c>
      <c r="F105" s="229">
        <v>3652</v>
      </c>
      <c r="G105" s="13">
        <v>9.5246436069794047</v>
      </c>
      <c r="H105" s="229">
        <v>58</v>
      </c>
      <c r="I105" s="13">
        <v>11.731581417175034</v>
      </c>
      <c r="J105" s="224">
        <v>10161</v>
      </c>
      <c r="K105" s="13">
        <v>26.500521273416684</v>
      </c>
      <c r="L105" s="224">
        <v>167847</v>
      </c>
      <c r="M105" s="220">
        <v>437.75543688408328</v>
      </c>
      <c r="N105" s="12">
        <v>38331</v>
      </c>
      <c r="O105" s="13">
        <v>99.969636938424841</v>
      </c>
    </row>
    <row r="106" spans="1:15" s="9" customFormat="1" ht="18" customHeight="1" x14ac:dyDescent="0.25">
      <c r="A106" s="10" t="s">
        <v>133</v>
      </c>
      <c r="B106" s="229">
        <v>3846</v>
      </c>
      <c r="C106" s="13">
        <v>9.9521793383751849</v>
      </c>
      <c r="D106" s="229">
        <v>3408</v>
      </c>
      <c r="E106" s="13">
        <v>8.8187798193402571</v>
      </c>
      <c r="F106" s="229">
        <v>4149</v>
      </c>
      <c r="G106" s="13">
        <v>10.736243389214415</v>
      </c>
      <c r="H106" s="229">
        <v>104</v>
      </c>
      <c r="I106" s="13">
        <v>20.677054235515623</v>
      </c>
      <c r="J106" s="224">
        <v>11507</v>
      </c>
      <c r="K106" s="13">
        <v>29.776320240947282</v>
      </c>
      <c r="L106" s="224">
        <v>174257</v>
      </c>
      <c r="M106" s="220">
        <v>450.91963467687066</v>
      </c>
      <c r="N106" s="12">
        <v>44899</v>
      </c>
      <c r="O106" s="13">
        <v>116.18380138161919</v>
      </c>
    </row>
    <row r="107" spans="1:15" s="9" customFormat="1" ht="18" customHeight="1" x14ac:dyDescent="0.25">
      <c r="A107" s="10">
        <v>2015</v>
      </c>
      <c r="B107" s="229">
        <v>4897</v>
      </c>
      <c r="C107" s="13">
        <v>12.584319372705215</v>
      </c>
      <c r="D107" s="229">
        <v>4498</v>
      </c>
      <c r="E107" s="13">
        <v>11.558968457918738</v>
      </c>
      <c r="F107" s="229">
        <v>5016</v>
      </c>
      <c r="G107" s="13">
        <v>12.890125785887147</v>
      </c>
      <c r="H107" s="229">
        <v>148</v>
      </c>
      <c r="I107" s="13">
        <v>30.0942070684786</v>
      </c>
      <c r="J107" s="224">
        <v>14559</v>
      </c>
      <c r="K107" s="13">
        <v>37.413744281644931</v>
      </c>
      <c r="L107" s="224">
        <v>189726</v>
      </c>
      <c r="M107" s="220">
        <v>487.5582146836573</v>
      </c>
      <c r="N107" s="12">
        <v>54161</v>
      </c>
      <c r="O107" s="13">
        <v>139.18303482644214</v>
      </c>
    </row>
    <row r="108" spans="1:15" s="9" customFormat="1" ht="18" customHeight="1" x14ac:dyDescent="0.25">
      <c r="A108" s="10">
        <v>2016</v>
      </c>
      <c r="B108" s="229">
        <v>5886</v>
      </c>
      <c r="C108" s="13">
        <v>15.042991751017274</v>
      </c>
      <c r="D108" s="229">
        <v>5306</v>
      </c>
      <c r="E108" s="13">
        <v>13.560671802734905</v>
      </c>
      <c r="F108" s="229">
        <v>6265</v>
      </c>
      <c r="G108" s="13">
        <v>16.011611165498337</v>
      </c>
      <c r="H108" s="229">
        <v>214</v>
      </c>
      <c r="I108" s="13">
        <v>43.769494298716573</v>
      </c>
      <c r="J108" s="224">
        <v>17671</v>
      </c>
      <c r="K108" s="13">
        <v>45.162199665685741</v>
      </c>
      <c r="L108" s="224">
        <v>198239</v>
      </c>
      <c r="M108" s="220">
        <v>506.64417970266965</v>
      </c>
      <c r="N108" s="12">
        <v>64544</v>
      </c>
      <c r="O108" s="13">
        <v>164.95665300333994</v>
      </c>
    </row>
    <row r="109" spans="1:15" s="9" customFormat="1" ht="18" customHeight="1" x14ac:dyDescent="0.25">
      <c r="A109" s="10">
        <v>2017</v>
      </c>
      <c r="B109" s="229">
        <v>6677</v>
      </c>
      <c r="C109" s="13">
        <v>16.977326052585315</v>
      </c>
      <c r="D109" s="229">
        <v>7024</v>
      </c>
      <c r="E109" s="13">
        <v>17.859628305130936</v>
      </c>
      <c r="F109" s="229">
        <v>7848</v>
      </c>
      <c r="G109" s="13">
        <v>19.954778322703245</v>
      </c>
      <c r="H109" s="229">
        <v>288</v>
      </c>
      <c r="I109" s="13">
        <v>61.042038464962296</v>
      </c>
      <c r="J109" s="224">
        <v>21837</v>
      </c>
      <c r="K109" s="13">
        <v>55.524018123454475</v>
      </c>
      <c r="L109" s="224">
        <v>218945</v>
      </c>
      <c r="M109" s="220">
        <v>556.70220946282643</v>
      </c>
      <c r="N109" s="12">
        <v>75251</v>
      </c>
      <c r="O109" s="13">
        <v>191.33754122856038</v>
      </c>
    </row>
    <row r="110" spans="1:15" s="9" customFormat="1" ht="18" customHeight="1" x14ac:dyDescent="0.25">
      <c r="A110" s="10">
        <v>2018</v>
      </c>
      <c r="B110" s="229">
        <v>7649</v>
      </c>
      <c r="C110" s="13">
        <v>19.376298508382192</v>
      </c>
      <c r="D110" s="229">
        <v>7737</v>
      </c>
      <c r="E110" s="13">
        <v>19.599218402320961</v>
      </c>
      <c r="F110" s="229">
        <v>9648</v>
      </c>
      <c r="G110" s="13">
        <v>24.440126553650334</v>
      </c>
      <c r="H110" s="229">
        <v>328</v>
      </c>
      <c r="I110" s="13">
        <v>72.207888271501659</v>
      </c>
      <c r="J110" s="224">
        <v>25362</v>
      </c>
      <c r="K110" s="13">
        <v>64.246526705397983</v>
      </c>
      <c r="L110" s="224">
        <v>232506</v>
      </c>
      <c r="M110" s="220">
        <v>588.97969159235333</v>
      </c>
      <c r="N110" s="12">
        <v>79348</v>
      </c>
      <c r="O110" s="13">
        <v>201.002815275606</v>
      </c>
    </row>
    <row r="111" spans="1:15" s="9" customFormat="1" ht="18" customHeight="1" x14ac:dyDescent="0.25">
      <c r="A111" s="204">
        <v>2019</v>
      </c>
      <c r="B111" s="230">
        <v>8280</v>
      </c>
      <c r="C111" s="205">
        <v>20.946346843271691</v>
      </c>
      <c r="D111" s="230">
        <v>8331</v>
      </c>
      <c r="E111" s="205">
        <v>21.07536419701648</v>
      </c>
      <c r="F111" s="230">
        <v>11850</v>
      </c>
      <c r="G111" s="205">
        <v>29.977561605406951</v>
      </c>
      <c r="H111" s="230">
        <v>446</v>
      </c>
      <c r="I111" s="206">
        <v>99.877728162384173</v>
      </c>
      <c r="J111" s="227">
        <v>28907</v>
      </c>
      <c r="K111" s="205">
        <v>73.127542052953473</v>
      </c>
      <c r="L111" s="225">
        <v>237442</v>
      </c>
      <c r="M111" s="221">
        <v>600.66938250726048</v>
      </c>
      <c r="N111" s="207">
        <v>80576</v>
      </c>
      <c r="O111" s="205">
        <v>203.83729990863043</v>
      </c>
    </row>
    <row r="112" spans="1:15" s="9" customFormat="1" ht="18" customHeight="1" x14ac:dyDescent="0.25">
      <c r="A112" s="239">
        <v>2020</v>
      </c>
      <c r="B112" s="240">
        <v>7647</v>
      </c>
      <c r="C112" s="241">
        <v>19.339035419391525</v>
      </c>
      <c r="D112" s="240">
        <v>7632</v>
      </c>
      <c r="E112" s="241">
        <v>19.301100865803079</v>
      </c>
      <c r="F112" s="240">
        <v>10504</v>
      </c>
      <c r="G112" s="241">
        <v>26.56430339287153</v>
      </c>
      <c r="H112" s="240">
        <v>483</v>
      </c>
      <c r="I112" s="242">
        <v>114.8916735649245</v>
      </c>
      <c r="J112" s="243">
        <v>26266</v>
      </c>
      <c r="K112" s="241">
        <v>66.425932303614204</v>
      </c>
      <c r="L112" s="244">
        <v>177233</v>
      </c>
      <c r="M112" s="245">
        <v>448.21698240944403</v>
      </c>
      <c r="N112" s="246">
        <v>77794</v>
      </c>
      <c r="O112" s="241">
        <v>196.73871079065574</v>
      </c>
    </row>
    <row r="113" spans="1:18" s="9" customFormat="1" ht="18" customHeight="1" x14ac:dyDescent="0.25">
      <c r="A113" s="10">
        <v>2021</v>
      </c>
      <c r="B113" s="229">
        <v>8770</v>
      </c>
      <c r="C113" s="13">
        <v>22.27662935445554</v>
      </c>
      <c r="D113" s="229">
        <v>8532</v>
      </c>
      <c r="E113" s="13">
        <v>21.672086847458914</v>
      </c>
      <c r="F113" s="229">
        <v>13527</v>
      </c>
      <c r="G113" s="13">
        <v>34.359859210686444</v>
      </c>
      <c r="H113" s="229">
        <v>528</v>
      </c>
      <c r="I113" s="13">
        <v>120.85726253722427</v>
      </c>
      <c r="J113" s="224">
        <v>31357</v>
      </c>
      <c r="K113" s="13">
        <v>79.649745344089212</v>
      </c>
      <c r="L113" s="224">
        <v>190806</v>
      </c>
      <c r="M113" s="220">
        <v>484.66528399158994</v>
      </c>
      <c r="N113" s="12">
        <v>90890</v>
      </c>
      <c r="O113" s="13">
        <v>230.86919521396399</v>
      </c>
    </row>
    <row r="114" spans="1:18" ht="24.95" customHeight="1" x14ac:dyDescent="0.3">
      <c r="A114" s="3" t="s">
        <v>134</v>
      </c>
      <c r="B114" s="3"/>
      <c r="C114"/>
      <c r="D114"/>
      <c r="E114"/>
      <c r="F114"/>
      <c r="G114"/>
      <c r="H114"/>
      <c r="I114"/>
      <c r="J114"/>
      <c r="K114"/>
      <c r="L114"/>
      <c r="M114"/>
      <c r="N114"/>
      <c r="O114"/>
      <c r="R114" s="119"/>
    </row>
    <row r="115" spans="1:18" s="121" customFormat="1" ht="20.100000000000001" customHeight="1" x14ac:dyDescent="0.3">
      <c r="A115" s="120" t="s">
        <v>135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R115" s="123"/>
    </row>
    <row r="116" spans="1:18" s="121" customFormat="1" ht="17.25" customHeight="1" x14ac:dyDescent="0.3">
      <c r="A116" s="120" t="s">
        <v>136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R116" s="123"/>
    </row>
    <row r="117" spans="1:18" s="121" customFormat="1" ht="17.25" customHeight="1" x14ac:dyDescent="0.3">
      <c r="A117" s="120" t="s">
        <v>137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R117" s="123"/>
    </row>
    <row r="118" spans="1:18" ht="24.95" customHeight="1" x14ac:dyDescent="0.3">
      <c r="A118" s="120" t="s">
        <v>138</v>
      </c>
      <c r="B118" s="3"/>
      <c r="C118"/>
      <c r="D118"/>
      <c r="E118"/>
      <c r="F118"/>
      <c r="G118"/>
      <c r="H118"/>
      <c r="I118"/>
      <c r="J118"/>
      <c r="K118"/>
      <c r="L118"/>
      <c r="M118"/>
      <c r="N118"/>
      <c r="O118"/>
      <c r="R118" s="119"/>
    </row>
    <row r="119" spans="1:18" s="125" customFormat="1" ht="21.95" customHeight="1" x14ac:dyDescent="0.3">
      <c r="A119" s="124" t="s">
        <v>139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R119" s="127"/>
    </row>
    <row r="120" spans="1:18" s="125" customFormat="1" ht="21.95" customHeight="1" x14ac:dyDescent="0.3">
      <c r="A120" s="120" t="s">
        <v>140</v>
      </c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R120" s="127"/>
    </row>
    <row r="121" spans="1:18" s="125" customFormat="1" x14ac:dyDescent="0.3">
      <c r="A121" s="120" t="s">
        <v>141</v>
      </c>
      <c r="B121" s="128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R121" s="127"/>
    </row>
    <row r="122" spans="1:18" s="125" customFormat="1" ht="21.95" customHeight="1" x14ac:dyDescent="0.3">
      <c r="A122" s="120" t="s">
        <v>142</v>
      </c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R122" s="127"/>
    </row>
    <row r="123" spans="1:18" s="125" customFormat="1" x14ac:dyDescent="0.3">
      <c r="A123" s="120" t="s">
        <v>143</v>
      </c>
      <c r="B123" s="128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R123" s="127"/>
    </row>
    <row r="124" spans="1:18" s="129" customFormat="1" ht="21.95" customHeight="1" x14ac:dyDescent="0.3">
      <c r="A124" s="120" t="s">
        <v>144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</row>
    <row r="125" spans="1:18" x14ac:dyDescent="0.3">
      <c r="A125" s="84" t="s">
        <v>145</v>
      </c>
    </row>
  </sheetData>
  <sheetProtection algorithmName="SHA-512" hashValue="BJr8rjwPoWxYbvcFttIaueGXy2yQtae5leZZ2uL2SSfDN3Ec3/z3x9Jd1AUCHd4QenqVksOCMJ6DuATbVqPmRQ==" saltValue="1YYXMLMNXWtSqH5dDym6pg==" spinCount="100000" sheet="1" objects="1" scenarios="1"/>
  <hyperlinks>
    <hyperlink ref="A125" location="'Table of Contents'!A1" display="Click here to return to the Table of Contents" xr:uid="{B9DA6626-B984-46A9-82A3-907B1758095F}"/>
  </hyperlinks>
  <printOptions horizontalCentered="1"/>
  <pageMargins left="0.45" right="0.45" top="0.5" bottom="0.2" header="0.5" footer="0.2"/>
  <pageSetup scale="57" fitToHeight="2" pageOrder="overThenDown" orientation="portrait" r:id="rId1"/>
  <headerFooter differentOddEven="1" scaleWithDoc="0" alignWithMargins="0">
    <oddFooter>&amp;L&amp;"-,Italic"&amp;12Continued on next page</oddFooter>
  </headerFooter>
  <rowBreaks count="1" manualBreakCount="1">
    <brk id="61" max="14" man="1"/>
  </rowBreaks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B01B-5559-4E7B-9DEB-56808A3FD296}">
  <sheetPr codeName="Sheet19">
    <pageSetUpPr fitToPage="1"/>
  </sheetPr>
  <dimension ref="A1:K73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7" width="11.7109375" style="43" customWidth="1"/>
    <col min="8" max="8" width="15.5703125" style="43" customWidth="1"/>
    <col min="9" max="16384" width="9.140625" style="43"/>
  </cols>
  <sheetData>
    <row r="1" spans="1:7" ht="35.1" customHeight="1" x14ac:dyDescent="0.2">
      <c r="A1" s="46" t="s">
        <v>511</v>
      </c>
      <c r="B1" s="47"/>
      <c r="C1" s="47"/>
      <c r="D1" s="47"/>
      <c r="E1" s="47"/>
      <c r="F1" s="47"/>
      <c r="G1" s="47"/>
    </row>
    <row r="2" spans="1:7" s="27" customFormat="1" ht="38.1" customHeight="1" thickBot="1" x14ac:dyDescent="0.35">
      <c r="A2" s="254" t="s">
        <v>227</v>
      </c>
      <c r="B2" s="23" t="s">
        <v>228</v>
      </c>
      <c r="C2" s="259" t="s">
        <v>229</v>
      </c>
      <c r="D2" s="24" t="s">
        <v>230</v>
      </c>
      <c r="E2" s="259" t="s">
        <v>231</v>
      </c>
      <c r="F2" s="24" t="s">
        <v>232</v>
      </c>
      <c r="G2" s="24" t="s">
        <v>233</v>
      </c>
    </row>
    <row r="3" spans="1:7" s="33" customFormat="1" ht="18" customHeight="1" x14ac:dyDescent="0.25">
      <c r="A3" s="255" t="s">
        <v>160</v>
      </c>
      <c r="B3" s="29">
        <v>31248</v>
      </c>
      <c r="C3" s="194">
        <v>158.44109614473027</v>
      </c>
      <c r="D3" s="29">
        <v>59306</v>
      </c>
      <c r="E3" s="194">
        <v>301.86613145895552</v>
      </c>
      <c r="F3" s="29">
        <v>90890</v>
      </c>
      <c r="G3" s="31">
        <v>230.86919521396385</v>
      </c>
    </row>
    <row r="4" spans="1:7" s="33" customFormat="1" ht="15.75" customHeight="1" x14ac:dyDescent="0.25">
      <c r="A4" s="256" t="s">
        <v>162</v>
      </c>
      <c r="B4" s="35">
        <v>1113</v>
      </c>
      <c r="C4" s="195">
        <v>131.25837743976732</v>
      </c>
      <c r="D4" s="35">
        <v>2665</v>
      </c>
      <c r="E4" s="195">
        <v>323.50276498250105</v>
      </c>
      <c r="F4" s="35">
        <v>3810</v>
      </c>
      <c r="G4" s="37">
        <v>227.90611703607189</v>
      </c>
    </row>
    <row r="5" spans="1:7" s="33" customFormat="1" ht="15.75" customHeight="1" x14ac:dyDescent="0.25">
      <c r="A5" s="257" t="s">
        <v>375</v>
      </c>
      <c r="B5" s="35">
        <v>69</v>
      </c>
      <c r="C5" s="195">
        <v>110.68313615695675</v>
      </c>
      <c r="D5" s="35">
        <v>241</v>
      </c>
      <c r="E5" s="195">
        <v>404.27769866994743</v>
      </c>
      <c r="F5" s="35">
        <v>314</v>
      </c>
      <c r="G5" s="37">
        <v>257.47706546156741</v>
      </c>
    </row>
    <row r="6" spans="1:7" s="33" customFormat="1" ht="15.75" customHeight="1" x14ac:dyDescent="0.25">
      <c r="A6" s="256" t="s">
        <v>164</v>
      </c>
      <c r="B6" s="35" t="s">
        <v>234</v>
      </c>
      <c r="C6" s="195" t="s">
        <v>234</v>
      </c>
      <c r="D6" s="35" t="s">
        <v>234</v>
      </c>
      <c r="E6" s="195" t="s">
        <v>234</v>
      </c>
      <c r="F6" s="35">
        <v>1</v>
      </c>
      <c r="G6" s="37">
        <v>84.67400508044031</v>
      </c>
    </row>
    <row r="7" spans="1:7" s="33" customFormat="1" ht="15.75" customHeight="1" x14ac:dyDescent="0.25">
      <c r="A7" s="256" t="s">
        <v>165</v>
      </c>
      <c r="B7" s="35" t="s">
        <v>234</v>
      </c>
      <c r="C7" s="195" t="s">
        <v>234</v>
      </c>
      <c r="D7" s="35" t="s">
        <v>234</v>
      </c>
      <c r="E7" s="195" t="s">
        <v>234</v>
      </c>
      <c r="F7" s="35">
        <v>20</v>
      </c>
      <c r="G7" s="37">
        <v>49.608096041274074</v>
      </c>
    </row>
    <row r="8" spans="1:7" s="33" customFormat="1" ht="15.75" customHeight="1" x14ac:dyDescent="0.25">
      <c r="A8" s="256" t="s">
        <v>166</v>
      </c>
      <c r="B8" s="35">
        <v>221</v>
      </c>
      <c r="C8" s="195">
        <v>220.00507312589508</v>
      </c>
      <c r="D8" s="35">
        <v>244</v>
      </c>
      <c r="E8" s="195">
        <v>242.28998767640081</v>
      </c>
      <c r="F8" s="35">
        <v>466</v>
      </c>
      <c r="G8" s="37">
        <v>231.65869614929537</v>
      </c>
    </row>
    <row r="9" spans="1:7" s="33" customFormat="1" ht="15.75" customHeight="1" x14ac:dyDescent="0.25">
      <c r="A9" s="256" t="s">
        <v>167</v>
      </c>
      <c r="B9" s="35">
        <v>19</v>
      </c>
      <c r="C9" s="195">
        <v>83.85870488517287</v>
      </c>
      <c r="D9" s="35">
        <v>18</v>
      </c>
      <c r="E9" s="195">
        <v>80.164457846132748</v>
      </c>
      <c r="F9" s="35">
        <v>37</v>
      </c>
      <c r="G9" s="37">
        <v>82.019906452971554</v>
      </c>
    </row>
    <row r="10" spans="1:7" s="33" customFormat="1" ht="15.75" customHeight="1" x14ac:dyDescent="0.25">
      <c r="A10" s="256" t="s">
        <v>168</v>
      </c>
      <c r="B10" s="35">
        <v>15</v>
      </c>
      <c r="C10" s="195">
        <v>139.5887931995639</v>
      </c>
      <c r="D10" s="35">
        <v>12</v>
      </c>
      <c r="E10" s="195">
        <v>106.07123768715785</v>
      </c>
      <c r="F10" s="35">
        <v>28</v>
      </c>
      <c r="G10" s="37">
        <v>126.93231787478992</v>
      </c>
    </row>
    <row r="11" spans="1:7" s="33" customFormat="1" ht="15.75" customHeight="1" x14ac:dyDescent="0.25">
      <c r="A11" s="258" t="s">
        <v>169</v>
      </c>
      <c r="B11" s="35">
        <v>850</v>
      </c>
      <c r="C11" s="195">
        <v>143.58205039798133</v>
      </c>
      <c r="D11" s="35">
        <v>1238</v>
      </c>
      <c r="E11" s="195">
        <v>216.52100890890148</v>
      </c>
      <c r="F11" s="35">
        <v>2093</v>
      </c>
      <c r="G11" s="37">
        <v>179.8473059423512</v>
      </c>
    </row>
    <row r="12" spans="1:7" s="33" customFormat="1" ht="15.75" customHeight="1" x14ac:dyDescent="0.25">
      <c r="A12" s="256" t="s">
        <v>170</v>
      </c>
      <c r="B12" s="35" t="s">
        <v>234</v>
      </c>
      <c r="C12" s="195" t="s">
        <v>234</v>
      </c>
      <c r="D12" s="35" t="s">
        <v>234</v>
      </c>
      <c r="E12" s="195" t="s">
        <v>234</v>
      </c>
      <c r="F12" s="35">
        <v>28</v>
      </c>
      <c r="G12" s="37">
        <v>101.71092302662674</v>
      </c>
    </row>
    <row r="13" spans="1:7" s="33" customFormat="1" ht="15.75" customHeight="1" x14ac:dyDescent="0.25">
      <c r="A13" s="256" t="s">
        <v>171</v>
      </c>
      <c r="B13" s="35">
        <v>53</v>
      </c>
      <c r="C13" s="195">
        <v>55.836356261149248</v>
      </c>
      <c r="D13" s="35">
        <v>52</v>
      </c>
      <c r="E13" s="195">
        <v>53.568614359670718</v>
      </c>
      <c r="F13" s="35">
        <v>105</v>
      </c>
      <c r="G13" s="37">
        <v>54.689778740780781</v>
      </c>
    </row>
    <row r="14" spans="1:7" s="33" customFormat="1" ht="15.75" customHeight="1" x14ac:dyDescent="0.25">
      <c r="A14" s="256" t="s">
        <v>172</v>
      </c>
      <c r="B14" s="35">
        <v>1329</v>
      </c>
      <c r="C14" s="195">
        <v>263.17033478697726</v>
      </c>
      <c r="D14" s="35">
        <v>1358</v>
      </c>
      <c r="E14" s="195">
        <v>266.92986329992084</v>
      </c>
      <c r="F14" s="35">
        <v>2705</v>
      </c>
      <c r="G14" s="37">
        <v>266.83265203049268</v>
      </c>
    </row>
    <row r="15" spans="1:7" s="33" customFormat="1" ht="15.75" customHeight="1" x14ac:dyDescent="0.25">
      <c r="A15" s="256" t="s">
        <v>173</v>
      </c>
      <c r="B15" s="35" t="s">
        <v>234</v>
      </c>
      <c r="C15" s="195" t="s">
        <v>234</v>
      </c>
      <c r="D15" s="35" t="s">
        <v>234</v>
      </c>
      <c r="E15" s="195" t="s">
        <v>234</v>
      </c>
      <c r="F15" s="35">
        <v>25</v>
      </c>
      <c r="G15" s="37">
        <v>86.186093012031421</v>
      </c>
    </row>
    <row r="16" spans="1:7" s="33" customFormat="1" ht="15.75" customHeight="1" x14ac:dyDescent="0.25">
      <c r="A16" s="258" t="s">
        <v>174</v>
      </c>
      <c r="B16" s="35">
        <v>86</v>
      </c>
      <c r="C16" s="195">
        <v>127.59755642769348</v>
      </c>
      <c r="D16" s="35">
        <v>119</v>
      </c>
      <c r="E16" s="195">
        <v>174.82622745541039</v>
      </c>
      <c r="F16" s="35">
        <v>206</v>
      </c>
      <c r="G16" s="37">
        <v>152.06655495434291</v>
      </c>
    </row>
    <row r="17" spans="1:7" s="33" customFormat="1" ht="15.75" customHeight="1" x14ac:dyDescent="0.25">
      <c r="A17" s="256" t="s">
        <v>175</v>
      </c>
      <c r="B17" s="35">
        <v>120</v>
      </c>
      <c r="C17" s="195">
        <v>137.58902412462788</v>
      </c>
      <c r="D17" s="35">
        <v>131</v>
      </c>
      <c r="E17" s="195">
        <v>145.82169515991026</v>
      </c>
      <c r="F17" s="35">
        <v>254</v>
      </c>
      <c r="G17" s="37">
        <v>143.46067821882886</v>
      </c>
    </row>
    <row r="18" spans="1:7" s="33" customFormat="1" ht="15.75" customHeight="1" x14ac:dyDescent="0.25">
      <c r="A18" s="256" t="s">
        <v>176</v>
      </c>
      <c r="B18" s="35" t="s">
        <v>234</v>
      </c>
      <c r="C18" s="195" t="s">
        <v>234</v>
      </c>
      <c r="D18" s="35" t="s">
        <v>234</v>
      </c>
      <c r="E18" s="195" t="s">
        <v>234</v>
      </c>
      <c r="F18" s="35">
        <v>20</v>
      </c>
      <c r="G18" s="37">
        <v>105.64682267180783</v>
      </c>
    </row>
    <row r="19" spans="1:7" s="33" customFormat="1" ht="15.75" customHeight="1" x14ac:dyDescent="0.25">
      <c r="A19" s="256" t="s">
        <v>177</v>
      </c>
      <c r="B19" s="35">
        <v>1037</v>
      </c>
      <c r="C19" s="195">
        <v>234.35157766487123</v>
      </c>
      <c r="D19" s="35">
        <v>1194</v>
      </c>
      <c r="E19" s="195">
        <v>256.34119988651923</v>
      </c>
      <c r="F19" s="35">
        <v>2242</v>
      </c>
      <c r="G19" s="37">
        <v>246.83936614469312</v>
      </c>
    </row>
    <row r="20" spans="1:7" s="33" customFormat="1" ht="15.75" customHeight="1" x14ac:dyDescent="0.25">
      <c r="A20" s="256" t="s">
        <v>178</v>
      </c>
      <c r="B20" s="35">
        <v>160</v>
      </c>
      <c r="C20" s="195">
        <v>231.114796864791</v>
      </c>
      <c r="D20" s="35">
        <v>163</v>
      </c>
      <c r="E20" s="195">
        <v>193.15694743188141</v>
      </c>
      <c r="F20" s="35">
        <v>324</v>
      </c>
      <c r="G20" s="37">
        <v>210.91415663630985</v>
      </c>
    </row>
    <row r="21" spans="1:7" s="33" customFormat="1" ht="15.75" customHeight="1" x14ac:dyDescent="0.25">
      <c r="A21" s="256" t="s">
        <v>179</v>
      </c>
      <c r="B21" s="35">
        <v>83</v>
      </c>
      <c r="C21" s="195">
        <v>243.96048014653041</v>
      </c>
      <c r="D21" s="35">
        <v>85</v>
      </c>
      <c r="E21" s="195">
        <v>249.55889624767457</v>
      </c>
      <c r="F21" s="35">
        <v>169</v>
      </c>
      <c r="G21" s="37">
        <v>248.23007549719404</v>
      </c>
    </row>
    <row r="22" spans="1:7" s="33" customFormat="1" ht="15.75" customHeight="1" x14ac:dyDescent="0.25">
      <c r="A22" s="256" t="s">
        <v>180</v>
      </c>
      <c r="B22" s="35" t="s">
        <v>234</v>
      </c>
      <c r="C22" s="195" t="s">
        <v>234</v>
      </c>
      <c r="D22" s="35" t="s">
        <v>234</v>
      </c>
      <c r="E22" s="195" t="s">
        <v>234</v>
      </c>
      <c r="F22" s="35">
        <v>8</v>
      </c>
      <c r="G22" s="37">
        <v>25.496382700704295</v>
      </c>
    </row>
    <row r="23" spans="1:7" s="33" customFormat="1" ht="15.75" customHeight="1" x14ac:dyDescent="0.25">
      <c r="A23" s="256" t="s">
        <v>181</v>
      </c>
      <c r="B23" s="35">
        <v>8869</v>
      </c>
      <c r="C23" s="195">
        <v>176.61694101290084</v>
      </c>
      <c r="D23" s="35">
        <v>21944</v>
      </c>
      <c r="E23" s="195">
        <v>445.71269442537044</v>
      </c>
      <c r="F23" s="35">
        <v>30840</v>
      </c>
      <c r="G23" s="37">
        <v>310.10704625753397</v>
      </c>
    </row>
    <row r="24" spans="1:7" s="33" customFormat="1" ht="18.75" x14ac:dyDescent="0.25">
      <c r="A24" s="257" t="s">
        <v>376</v>
      </c>
      <c r="B24" s="35">
        <v>632</v>
      </c>
      <c r="C24" s="195">
        <v>269.18415962106002</v>
      </c>
      <c r="D24" s="35">
        <v>1321</v>
      </c>
      <c r="E24" s="195">
        <v>585.53982504224007</v>
      </c>
      <c r="F24" s="35">
        <v>1966</v>
      </c>
      <c r="G24" s="37">
        <v>427.03177438562648</v>
      </c>
    </row>
    <row r="25" spans="1:7" s="33" customFormat="1" ht="15.75" customHeight="1" x14ac:dyDescent="0.25">
      <c r="A25" s="257" t="s">
        <v>377</v>
      </c>
      <c r="B25" s="35">
        <v>98</v>
      </c>
      <c r="C25" s="195">
        <v>137.36473444714193</v>
      </c>
      <c r="D25" s="35">
        <v>220</v>
      </c>
      <c r="E25" s="195">
        <v>324.11717999395995</v>
      </c>
      <c r="F25" s="35">
        <v>322</v>
      </c>
      <c r="G25" s="37">
        <v>231.289278039192</v>
      </c>
    </row>
    <row r="26" spans="1:7" s="33" customFormat="1" ht="15.75" customHeight="1" x14ac:dyDescent="0.25">
      <c r="A26" s="256" t="s">
        <v>184</v>
      </c>
      <c r="B26" s="35">
        <v>112</v>
      </c>
      <c r="C26" s="195">
        <v>139.28261652899604</v>
      </c>
      <c r="D26" s="35">
        <v>114</v>
      </c>
      <c r="E26" s="195">
        <v>149.52397233111725</v>
      </c>
      <c r="F26" s="35">
        <v>227</v>
      </c>
      <c r="G26" s="37">
        <v>144.90533277158556</v>
      </c>
    </row>
    <row r="27" spans="1:7" s="33" customFormat="1" ht="15.75" customHeight="1" x14ac:dyDescent="0.25">
      <c r="A27" s="256" t="s">
        <v>185</v>
      </c>
      <c r="B27" s="35">
        <v>77</v>
      </c>
      <c r="C27" s="195">
        <v>58.648408537540995</v>
      </c>
      <c r="D27" s="35">
        <v>135</v>
      </c>
      <c r="E27" s="195">
        <v>104.5497415124571</v>
      </c>
      <c r="F27" s="35">
        <v>212</v>
      </c>
      <c r="G27" s="37">
        <v>81.408208405013482</v>
      </c>
    </row>
    <row r="28" spans="1:7" s="33" customFormat="1" ht="15.75" customHeight="1" x14ac:dyDescent="0.25">
      <c r="A28" s="256" t="s">
        <v>186</v>
      </c>
      <c r="B28" s="35" t="s">
        <v>234</v>
      </c>
      <c r="C28" s="195" t="s">
        <v>234</v>
      </c>
      <c r="D28" s="35" t="s">
        <v>234</v>
      </c>
      <c r="E28" s="195" t="s">
        <v>234</v>
      </c>
      <c r="F28" s="35">
        <v>10</v>
      </c>
      <c r="G28" s="37">
        <v>58.671673316123027</v>
      </c>
    </row>
    <row r="29" spans="1:7" s="33" customFormat="1" ht="15.75" customHeight="1" x14ac:dyDescent="0.25">
      <c r="A29" s="256" t="s">
        <v>187</v>
      </c>
      <c r="B29" s="35">
        <v>123</v>
      </c>
      <c r="C29" s="195">
        <v>271.48833038071592</v>
      </c>
      <c r="D29" s="35">
        <v>98</v>
      </c>
      <c r="E29" s="195">
        <v>215.38373841252948</v>
      </c>
      <c r="F29" s="35">
        <v>222</v>
      </c>
      <c r="G29" s="37">
        <v>244.47723718696966</v>
      </c>
    </row>
    <row r="30" spans="1:7" s="33" customFormat="1" ht="15.75" customHeight="1" x14ac:dyDescent="0.25">
      <c r="A30" s="256" t="s">
        <v>188</v>
      </c>
      <c r="B30" s="35">
        <v>216</v>
      </c>
      <c r="C30" s="195">
        <v>154.45876647263486</v>
      </c>
      <c r="D30" s="35">
        <v>270</v>
      </c>
      <c r="E30" s="195">
        <v>188.35038510964137</v>
      </c>
      <c r="F30" s="35">
        <v>490</v>
      </c>
      <c r="G30" s="37">
        <v>173.02687566429975</v>
      </c>
    </row>
    <row r="31" spans="1:7" s="33" customFormat="1" ht="15.75" customHeight="1" x14ac:dyDescent="0.25">
      <c r="A31" s="256" t="s">
        <v>189</v>
      </c>
      <c r="B31" s="35" t="s">
        <v>234</v>
      </c>
      <c r="C31" s="195" t="s">
        <v>234</v>
      </c>
      <c r="D31" s="35" t="s">
        <v>234</v>
      </c>
      <c r="E31" s="195" t="s">
        <v>234</v>
      </c>
      <c r="F31" s="35">
        <v>7</v>
      </c>
      <c r="G31" s="37">
        <v>81.471135940409454</v>
      </c>
    </row>
    <row r="32" spans="1:7" s="33" customFormat="1" ht="15.75" customHeight="1" x14ac:dyDescent="0.25">
      <c r="A32" s="256" t="s">
        <v>190</v>
      </c>
      <c r="B32" s="35" t="s">
        <v>234</v>
      </c>
      <c r="C32" s="195" t="s">
        <v>234</v>
      </c>
      <c r="D32" s="35" t="s">
        <v>234</v>
      </c>
      <c r="E32" s="195" t="s">
        <v>234</v>
      </c>
      <c r="F32" s="35">
        <v>4</v>
      </c>
      <c r="G32" s="37">
        <v>30.597414518473173</v>
      </c>
    </row>
    <row r="33" spans="1:7" s="33" customFormat="1" ht="15.75" customHeight="1" x14ac:dyDescent="0.25">
      <c r="A33" s="256" t="s">
        <v>191</v>
      </c>
      <c r="B33" s="35">
        <v>252</v>
      </c>
      <c r="C33" s="195">
        <v>117.98904882327243</v>
      </c>
      <c r="D33" s="35">
        <v>389</v>
      </c>
      <c r="E33" s="195">
        <v>172.02961517022115</v>
      </c>
      <c r="F33" s="35">
        <v>644</v>
      </c>
      <c r="G33" s="37">
        <v>146.46249855015816</v>
      </c>
    </row>
    <row r="34" spans="1:7" s="33" customFormat="1" ht="15.75" customHeight="1" x14ac:dyDescent="0.25">
      <c r="A34" s="256" t="s">
        <v>192</v>
      </c>
      <c r="B34" s="35">
        <v>72</v>
      </c>
      <c r="C34" s="195">
        <v>104.40470090464282</v>
      </c>
      <c r="D34" s="35">
        <v>113</v>
      </c>
      <c r="E34" s="195">
        <v>164.63282483541698</v>
      </c>
      <c r="F34" s="35">
        <v>188</v>
      </c>
      <c r="G34" s="37">
        <v>136.6279069767447</v>
      </c>
    </row>
    <row r="35" spans="1:7" s="33" customFormat="1" ht="15.75" customHeight="1" x14ac:dyDescent="0.25">
      <c r="A35" s="256" t="s">
        <v>193</v>
      </c>
      <c r="B35" s="35">
        <v>27</v>
      </c>
      <c r="C35" s="195">
        <v>52.559951763051522</v>
      </c>
      <c r="D35" s="35">
        <v>47</v>
      </c>
      <c r="E35" s="195">
        <v>92.769706993762227</v>
      </c>
      <c r="F35" s="35">
        <v>74</v>
      </c>
      <c r="G35" s="37">
        <v>72.525555457547981</v>
      </c>
    </row>
    <row r="36" spans="1:7" s="33" customFormat="1" ht="15.75" customHeight="1" x14ac:dyDescent="0.25">
      <c r="A36" s="256" t="s">
        <v>194</v>
      </c>
      <c r="B36" s="35">
        <v>2052</v>
      </c>
      <c r="C36" s="195">
        <v>129.30475840400203</v>
      </c>
      <c r="D36" s="35">
        <v>3269</v>
      </c>
      <c r="E36" s="195">
        <v>207.59082079910416</v>
      </c>
      <c r="F36" s="35">
        <v>5354</v>
      </c>
      <c r="G36" s="37">
        <v>169.34029713940151</v>
      </c>
    </row>
    <row r="37" spans="1:7" s="33" customFormat="1" ht="15.75" customHeight="1" x14ac:dyDescent="0.25">
      <c r="A37" s="256" t="s">
        <v>195</v>
      </c>
      <c r="B37" s="35">
        <v>126</v>
      </c>
      <c r="C37" s="195">
        <v>60.742760760125577</v>
      </c>
      <c r="D37" s="35">
        <v>166</v>
      </c>
      <c r="E37" s="195">
        <v>82.336420300047493</v>
      </c>
      <c r="F37" s="35">
        <v>293</v>
      </c>
      <c r="G37" s="37">
        <v>71.63043584553229</v>
      </c>
    </row>
    <row r="38" spans="1:7" s="33" customFormat="1" ht="15.75" customHeight="1" x14ac:dyDescent="0.25">
      <c r="A38" s="256" t="s">
        <v>196</v>
      </c>
      <c r="B38" s="35" t="s">
        <v>234</v>
      </c>
      <c r="C38" s="195" t="s">
        <v>234</v>
      </c>
      <c r="D38" s="35" t="s">
        <v>234</v>
      </c>
      <c r="E38" s="195" t="s">
        <v>234</v>
      </c>
      <c r="F38" s="35">
        <v>7</v>
      </c>
      <c r="G38" s="37">
        <v>35.607101073299695</v>
      </c>
    </row>
    <row r="39" spans="1:7" s="33" customFormat="1" ht="15.75" customHeight="1" x14ac:dyDescent="0.25">
      <c r="A39" s="256" t="s">
        <v>197</v>
      </c>
      <c r="B39" s="35">
        <v>1743</v>
      </c>
      <c r="C39" s="195">
        <v>142.82744448360529</v>
      </c>
      <c r="D39" s="35">
        <v>3193</v>
      </c>
      <c r="E39" s="195">
        <v>263.6025472755648</v>
      </c>
      <c r="F39" s="35">
        <v>4955</v>
      </c>
      <c r="G39" s="37">
        <v>203.77135332554437</v>
      </c>
    </row>
    <row r="40" spans="1:7" s="33" customFormat="1" ht="15.75" customHeight="1" x14ac:dyDescent="0.25">
      <c r="A40" s="256" t="s">
        <v>198</v>
      </c>
      <c r="B40" s="35">
        <v>1885</v>
      </c>
      <c r="C40" s="195">
        <v>234.52623001802542</v>
      </c>
      <c r="D40" s="35">
        <v>2509</v>
      </c>
      <c r="E40" s="195">
        <v>320.72794112472315</v>
      </c>
      <c r="F40" s="35">
        <v>4428</v>
      </c>
      <c r="G40" s="37">
        <v>279.18748120307885</v>
      </c>
    </row>
    <row r="41" spans="1:7" s="33" customFormat="1" ht="15.75" customHeight="1" x14ac:dyDescent="0.25">
      <c r="A41" s="256" t="s">
        <v>199</v>
      </c>
      <c r="B41" s="35">
        <v>25</v>
      </c>
      <c r="C41" s="195">
        <v>77.207019372832974</v>
      </c>
      <c r="D41" s="35">
        <v>35</v>
      </c>
      <c r="E41" s="195">
        <v>107.54827741760235</v>
      </c>
      <c r="F41" s="35">
        <v>60</v>
      </c>
      <c r="G41" s="37">
        <v>92.415747643398433</v>
      </c>
    </row>
    <row r="42" spans="1:7" s="33" customFormat="1" ht="15.75" customHeight="1" x14ac:dyDescent="0.25">
      <c r="A42" s="256" t="s">
        <v>200</v>
      </c>
      <c r="B42" s="35">
        <v>2618</v>
      </c>
      <c r="C42" s="195">
        <v>239.08183129299195</v>
      </c>
      <c r="D42" s="35">
        <v>2920</v>
      </c>
      <c r="E42" s="195">
        <v>268.81833387650727</v>
      </c>
      <c r="F42" s="35">
        <v>5568</v>
      </c>
      <c r="G42" s="37">
        <v>255.26553942724772</v>
      </c>
    </row>
    <row r="43" spans="1:7" s="33" customFormat="1" ht="15.75" customHeight="1" x14ac:dyDescent="0.25">
      <c r="A43" s="256" t="s">
        <v>201</v>
      </c>
      <c r="B43" s="35">
        <v>2684</v>
      </c>
      <c r="C43" s="195">
        <v>164.61445041265972</v>
      </c>
      <c r="D43" s="35">
        <v>5247</v>
      </c>
      <c r="E43" s="195">
        <v>316.46973319478036</v>
      </c>
      <c r="F43" s="35">
        <v>7934</v>
      </c>
      <c r="G43" s="37">
        <v>241.26831597208962</v>
      </c>
    </row>
    <row r="44" spans="1:7" s="33" customFormat="1" ht="15.75" customHeight="1" x14ac:dyDescent="0.25">
      <c r="A44" s="256" t="s">
        <v>202</v>
      </c>
      <c r="B44" s="35">
        <v>608</v>
      </c>
      <c r="C44" s="195">
        <v>144.01418041863096</v>
      </c>
      <c r="D44" s="35">
        <v>4599</v>
      </c>
      <c r="E44" s="195">
        <v>1061.2194835686141</v>
      </c>
      <c r="F44" s="35">
        <v>5278</v>
      </c>
      <c r="G44" s="37">
        <v>616.91309683829104</v>
      </c>
    </row>
    <row r="45" spans="1:7" s="33" customFormat="1" ht="15.75" customHeight="1" x14ac:dyDescent="0.25">
      <c r="A45" s="256" t="s">
        <v>203</v>
      </c>
      <c r="B45" s="35">
        <v>815</v>
      </c>
      <c r="C45" s="195">
        <v>207.44664462658517</v>
      </c>
      <c r="D45" s="35">
        <v>927</v>
      </c>
      <c r="E45" s="195">
        <v>235.38200628766913</v>
      </c>
      <c r="F45" s="35">
        <v>1749</v>
      </c>
      <c r="G45" s="37">
        <v>222.32108808948826</v>
      </c>
    </row>
    <row r="46" spans="1:7" s="33" customFormat="1" ht="15.75" customHeight="1" x14ac:dyDescent="0.25">
      <c r="A46" s="256" t="s">
        <v>204</v>
      </c>
      <c r="B46" s="35">
        <v>95</v>
      </c>
      <c r="C46" s="195">
        <v>70.091016654633364</v>
      </c>
      <c r="D46" s="35">
        <v>112</v>
      </c>
      <c r="E46" s="195">
        <v>78.283934514482851</v>
      </c>
      <c r="F46" s="35">
        <v>208</v>
      </c>
      <c r="G46" s="37">
        <v>74.657133525001072</v>
      </c>
    </row>
    <row r="47" spans="1:7" s="33" customFormat="1" ht="15.75" customHeight="1" x14ac:dyDescent="0.25">
      <c r="A47" s="256" t="s">
        <v>205</v>
      </c>
      <c r="B47" s="35">
        <v>206</v>
      </c>
      <c r="C47" s="195">
        <v>53.81549491453044</v>
      </c>
      <c r="D47" s="35">
        <v>588</v>
      </c>
      <c r="E47" s="195">
        <v>157.27576180074345</v>
      </c>
      <c r="F47" s="35">
        <v>794</v>
      </c>
      <c r="G47" s="37">
        <v>104.93553865367949</v>
      </c>
    </row>
    <row r="48" spans="1:7" s="33" customFormat="1" ht="15.75" customHeight="1" x14ac:dyDescent="0.25">
      <c r="A48" s="256" t="s">
        <v>206</v>
      </c>
      <c r="B48" s="35">
        <v>208</v>
      </c>
      <c r="C48" s="195">
        <v>94.980363483521842</v>
      </c>
      <c r="D48" s="35">
        <v>316</v>
      </c>
      <c r="E48" s="195">
        <v>140.99063227610014</v>
      </c>
      <c r="F48" s="35">
        <v>525</v>
      </c>
      <c r="G48" s="37">
        <v>118.47779726079339</v>
      </c>
    </row>
    <row r="49" spans="1:7" s="33" customFormat="1" ht="15.75" customHeight="1" x14ac:dyDescent="0.25">
      <c r="A49" s="256" t="s">
        <v>207</v>
      </c>
      <c r="B49" s="35">
        <v>750</v>
      </c>
      <c r="C49" s="195">
        <v>79.40082908549131</v>
      </c>
      <c r="D49" s="35">
        <v>1632</v>
      </c>
      <c r="E49" s="195">
        <v>168.50130720193266</v>
      </c>
      <c r="F49" s="35">
        <v>2383</v>
      </c>
      <c r="G49" s="37">
        <v>124.56138241703519</v>
      </c>
    </row>
    <row r="50" spans="1:7" s="33" customFormat="1" ht="15.75" customHeight="1" x14ac:dyDescent="0.25">
      <c r="A50" s="256" t="s">
        <v>208</v>
      </c>
      <c r="B50" s="35">
        <v>112</v>
      </c>
      <c r="C50" s="195">
        <v>83.972419957669118</v>
      </c>
      <c r="D50" s="35">
        <v>187</v>
      </c>
      <c r="E50" s="195">
        <v>139.3713945997163</v>
      </c>
      <c r="F50" s="35">
        <v>301</v>
      </c>
      <c r="G50" s="37">
        <v>112.50191552264788</v>
      </c>
    </row>
    <row r="51" spans="1:7" s="33" customFormat="1" ht="15.75" customHeight="1" x14ac:dyDescent="0.25">
      <c r="A51" s="256" t="s">
        <v>209</v>
      </c>
      <c r="B51" s="35">
        <v>191</v>
      </c>
      <c r="C51" s="195">
        <v>206.30307520152149</v>
      </c>
      <c r="D51" s="35">
        <v>188</v>
      </c>
      <c r="E51" s="195">
        <v>210.0798925365724</v>
      </c>
      <c r="F51" s="35">
        <v>379</v>
      </c>
      <c r="G51" s="37">
        <v>208.15940946438744</v>
      </c>
    </row>
    <row r="52" spans="1:7" s="33" customFormat="1" ht="15.75" customHeight="1" x14ac:dyDescent="0.25">
      <c r="A52" s="256" t="s">
        <v>210</v>
      </c>
      <c r="B52" s="35" t="s">
        <v>234</v>
      </c>
      <c r="C52" s="195" t="s">
        <v>234</v>
      </c>
      <c r="D52" s="35" t="s">
        <v>234</v>
      </c>
      <c r="E52" s="195" t="s">
        <v>234</v>
      </c>
      <c r="F52" s="35">
        <v>1</v>
      </c>
      <c r="G52" s="37">
        <v>31.084861672365548</v>
      </c>
    </row>
    <row r="53" spans="1:7" s="33" customFormat="1" ht="15.75" customHeight="1" x14ac:dyDescent="0.25">
      <c r="A53" s="256" t="s">
        <v>211</v>
      </c>
      <c r="B53" s="35">
        <v>26</v>
      </c>
      <c r="C53" s="195">
        <v>117.84801420408746</v>
      </c>
      <c r="D53" s="35">
        <v>18</v>
      </c>
      <c r="E53" s="195">
        <v>82.843615963658166</v>
      </c>
      <c r="F53" s="35">
        <v>44</v>
      </c>
      <c r="G53" s="37">
        <v>100.47956154373178</v>
      </c>
    </row>
    <row r="54" spans="1:7" s="33" customFormat="1" ht="15.75" customHeight="1" x14ac:dyDescent="0.25">
      <c r="A54" s="256" t="s">
        <v>212</v>
      </c>
      <c r="B54" s="35">
        <v>431</v>
      </c>
      <c r="C54" s="195">
        <v>190.05783685341385</v>
      </c>
      <c r="D54" s="35">
        <v>588</v>
      </c>
      <c r="E54" s="195">
        <v>260.45481867510182</v>
      </c>
      <c r="F54" s="35">
        <v>1022</v>
      </c>
      <c r="G54" s="37">
        <v>225.8403825585815</v>
      </c>
    </row>
    <row r="55" spans="1:7" s="33" customFormat="1" ht="15.75" customHeight="1" x14ac:dyDescent="0.25">
      <c r="A55" s="256" t="s">
        <v>213</v>
      </c>
      <c r="B55" s="35">
        <v>218</v>
      </c>
      <c r="C55" s="195">
        <v>88.658894372573755</v>
      </c>
      <c r="D55" s="35">
        <v>391</v>
      </c>
      <c r="E55" s="195">
        <v>163.44528646076108</v>
      </c>
      <c r="F55" s="35">
        <v>610</v>
      </c>
      <c r="G55" s="37">
        <v>125.74467646513162</v>
      </c>
    </row>
    <row r="56" spans="1:7" s="33" customFormat="1" ht="15.75" customHeight="1" x14ac:dyDescent="0.25">
      <c r="A56" s="256" t="s">
        <v>214</v>
      </c>
      <c r="B56" s="35">
        <v>425</v>
      </c>
      <c r="C56" s="195">
        <v>152.80644231658673</v>
      </c>
      <c r="D56" s="35">
        <v>526</v>
      </c>
      <c r="E56" s="195">
        <v>191.26690915748267</v>
      </c>
      <c r="F56" s="35">
        <v>954</v>
      </c>
      <c r="G56" s="37">
        <v>172.47052272669728</v>
      </c>
    </row>
    <row r="57" spans="1:7" s="33" customFormat="1" ht="15.75" customHeight="1" x14ac:dyDescent="0.25">
      <c r="A57" s="256" t="s">
        <v>215</v>
      </c>
      <c r="B57" s="35">
        <v>66</v>
      </c>
      <c r="C57" s="195">
        <v>129.87323965520665</v>
      </c>
      <c r="D57" s="35">
        <v>83</v>
      </c>
      <c r="E57" s="195">
        <v>163.83987973518552</v>
      </c>
      <c r="F57" s="35">
        <v>150</v>
      </c>
      <c r="G57" s="37">
        <v>147.81529001359903</v>
      </c>
    </row>
    <row r="58" spans="1:7" s="33" customFormat="1" ht="15.75" customHeight="1" x14ac:dyDescent="0.25">
      <c r="A58" s="256" t="s">
        <v>216</v>
      </c>
      <c r="B58" s="35">
        <v>47</v>
      </c>
      <c r="C58" s="195">
        <v>141.64012775104979</v>
      </c>
      <c r="D58" s="35">
        <v>54</v>
      </c>
      <c r="E58" s="195">
        <v>165.1865483792518</v>
      </c>
      <c r="F58" s="35">
        <v>101</v>
      </c>
      <c r="G58" s="37">
        <v>153.32533815068419</v>
      </c>
    </row>
    <row r="59" spans="1:7" s="33" customFormat="1" ht="15.75" customHeight="1" x14ac:dyDescent="0.25">
      <c r="A59" s="256" t="s">
        <v>217</v>
      </c>
      <c r="B59" s="35" t="s">
        <v>234</v>
      </c>
      <c r="C59" s="195" t="s">
        <v>234</v>
      </c>
      <c r="D59" s="35" t="s">
        <v>234</v>
      </c>
      <c r="E59" s="195" t="s">
        <v>234</v>
      </c>
      <c r="F59" s="35">
        <v>15</v>
      </c>
      <c r="G59" s="37">
        <v>93.475415965601201</v>
      </c>
    </row>
    <row r="60" spans="1:7" s="33" customFormat="1" ht="15.75" customHeight="1" x14ac:dyDescent="0.25">
      <c r="A60" s="256" t="s">
        <v>218</v>
      </c>
      <c r="B60" s="35">
        <v>393</v>
      </c>
      <c r="C60" s="195">
        <v>165.98061166159241</v>
      </c>
      <c r="D60" s="35">
        <v>416</v>
      </c>
      <c r="E60" s="195">
        <v>174.62603352198371</v>
      </c>
      <c r="F60" s="35">
        <v>813</v>
      </c>
      <c r="G60" s="37">
        <v>171.15861540469604</v>
      </c>
    </row>
    <row r="61" spans="1:7" s="33" customFormat="1" ht="15.75" customHeight="1" x14ac:dyDescent="0.25">
      <c r="A61" s="256" t="s">
        <v>219</v>
      </c>
      <c r="B61" s="35">
        <v>19</v>
      </c>
      <c r="C61" s="195">
        <v>72.352946327082876</v>
      </c>
      <c r="D61" s="35">
        <v>30</v>
      </c>
      <c r="E61" s="195">
        <v>105.07572025692258</v>
      </c>
      <c r="F61" s="35">
        <v>49</v>
      </c>
      <c r="G61" s="37">
        <v>89.398113517359491</v>
      </c>
    </row>
    <row r="62" spans="1:7" s="33" customFormat="1" ht="15.75" customHeight="1" x14ac:dyDescent="0.25">
      <c r="A62" s="256" t="s">
        <v>220</v>
      </c>
      <c r="B62" s="35">
        <v>376</v>
      </c>
      <c r="C62" s="195">
        <v>89.598496187357</v>
      </c>
      <c r="D62" s="35">
        <v>542</v>
      </c>
      <c r="E62" s="195">
        <v>129.60457941849378</v>
      </c>
      <c r="F62" s="35">
        <v>922</v>
      </c>
      <c r="G62" s="37">
        <v>110.0442205897273</v>
      </c>
    </row>
    <row r="63" spans="1:7" s="33" customFormat="1" ht="15.75" customHeight="1" x14ac:dyDescent="0.25">
      <c r="A63" s="256" t="s">
        <v>221</v>
      </c>
      <c r="B63" s="35">
        <v>135</v>
      </c>
      <c r="C63" s="195">
        <v>121.43453611205936</v>
      </c>
      <c r="D63" s="35">
        <v>217</v>
      </c>
      <c r="E63" s="195">
        <v>204.78461756101802</v>
      </c>
      <c r="F63" s="35">
        <v>355</v>
      </c>
      <c r="G63" s="37">
        <v>163.49200501068432</v>
      </c>
    </row>
    <row r="64" spans="1:7" s="33" customFormat="1" ht="15.75" customHeight="1" x14ac:dyDescent="0.25">
      <c r="A64" s="256" t="s">
        <v>222</v>
      </c>
      <c r="B64" s="35">
        <v>89</v>
      </c>
      <c r="C64" s="195">
        <v>218.17583889220492</v>
      </c>
      <c r="D64" s="35">
        <v>90</v>
      </c>
      <c r="E64" s="195">
        <v>217.92709229626806</v>
      </c>
      <c r="F64" s="35">
        <v>179</v>
      </c>
      <c r="G64" s="37">
        <v>218.05069983311208</v>
      </c>
    </row>
    <row r="65" spans="1:11" s="33" customFormat="1" ht="24.95" customHeight="1" x14ac:dyDescent="0.25">
      <c r="A65" s="39" t="s">
        <v>223</v>
      </c>
    </row>
    <row r="66" spans="1:11" s="40" customFormat="1" ht="15.95" customHeight="1" x14ac:dyDescent="0.25">
      <c r="A66" s="41" t="s">
        <v>235</v>
      </c>
      <c r="B66" s="33"/>
      <c r="C66" s="33"/>
      <c r="D66" s="33"/>
      <c r="E66" s="33"/>
      <c r="F66" s="33"/>
      <c r="G66" s="33"/>
    </row>
    <row r="67" spans="1:11" s="40" customFormat="1" ht="15.95" customHeight="1" x14ac:dyDescent="0.25">
      <c r="A67" s="41" t="s">
        <v>236</v>
      </c>
      <c r="B67" s="33"/>
      <c r="C67" s="33"/>
      <c r="D67" s="33"/>
      <c r="E67" s="33"/>
      <c r="F67" s="33"/>
      <c r="G67" s="33"/>
    </row>
    <row r="68" spans="1:11" s="40" customFormat="1" ht="15.95" customHeight="1" x14ac:dyDescent="0.25">
      <c r="A68" s="41" t="s">
        <v>225</v>
      </c>
      <c r="B68" s="33"/>
      <c r="C68" s="33"/>
      <c r="D68" s="33"/>
      <c r="E68" s="33"/>
      <c r="F68" s="33"/>
      <c r="G68" s="33"/>
    </row>
    <row r="69" spans="1:11" s="40" customFormat="1" ht="15.95" customHeight="1" x14ac:dyDescent="0.25">
      <c r="A69" s="85" t="s">
        <v>237</v>
      </c>
      <c r="B69" s="33"/>
      <c r="C69" s="33"/>
      <c r="D69" s="33"/>
      <c r="E69" s="33"/>
      <c r="F69" s="33"/>
      <c r="G69" s="33"/>
    </row>
    <row r="70" spans="1:11" s="40" customFormat="1" ht="13.5" customHeight="1" x14ac:dyDescent="0.25">
      <c r="A70" s="85" t="s">
        <v>238</v>
      </c>
      <c r="B70" s="33"/>
      <c r="C70" s="33"/>
      <c r="D70" s="33"/>
      <c r="E70" s="33"/>
      <c r="F70" s="33"/>
      <c r="G70" s="33"/>
    </row>
    <row r="71" spans="1:11" s="40" customFormat="1" ht="15.95" customHeight="1" x14ac:dyDescent="0.25">
      <c r="A71" s="85" t="s">
        <v>239</v>
      </c>
      <c r="B71" s="42"/>
      <c r="C71" s="42"/>
      <c r="D71" s="42"/>
      <c r="E71" s="42"/>
      <c r="F71" s="42"/>
      <c r="G71" s="42"/>
    </row>
    <row r="72" spans="1:11" s="40" customFormat="1" ht="13.5" customHeight="1" x14ac:dyDescent="0.25">
      <c r="A72" s="85" t="s">
        <v>240</v>
      </c>
      <c r="B72" s="33"/>
      <c r="C72" s="33"/>
      <c r="D72" s="33"/>
      <c r="E72" s="33"/>
      <c r="F72" s="33"/>
      <c r="G72" s="33"/>
    </row>
    <row r="73" spans="1:11" ht="15.75" x14ac:dyDescent="0.25">
      <c r="A73" s="84" t="s">
        <v>145</v>
      </c>
      <c r="K73" s="45"/>
    </row>
  </sheetData>
  <sheetProtection algorithmName="SHA-512" hashValue="exVEmsZ3ogEFsaxR+ueccr+4r1/xYFQoOe3YvKNU68ODiBUmc8CHfrd43WH0vrxmnbVfkKcVAwDgc3+JBH+eBQ==" saltValue="nCah7drzDp+XjfmHdlzk4g==" spinCount="100000" sheet="1" objects="1" scenarios="1"/>
  <hyperlinks>
    <hyperlink ref="A73" location="'Table of Contents'!A1" display="Click here to return to the Table of Contents" xr:uid="{25FA7275-2C0A-4D9A-B68F-522152311209}"/>
  </hyperlinks>
  <printOptions horizontalCentered="1"/>
  <pageMargins left="0.25" right="0.25" top="0.3" bottom="0.1" header="0.3" footer="0"/>
  <pageSetup scale="65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3F2E-34BB-4A3D-A199-AA5478EE8433}">
  <sheetPr codeName="Sheet20">
    <pageSetUpPr fitToPage="1"/>
  </sheetPr>
  <dimension ref="A1:I58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2" width="10.7109375" style="488" customWidth="1"/>
    <col min="3" max="7" width="10.7109375" style="43" customWidth="1"/>
    <col min="8" max="8" width="16.7109375" style="43" customWidth="1"/>
    <col min="9" max="9" width="14.7109375" style="43" customWidth="1"/>
    <col min="10" max="16384" width="9.140625" style="43"/>
  </cols>
  <sheetData>
    <row r="1" spans="1:9" ht="24.75" customHeight="1" x14ac:dyDescent="0.2">
      <c r="A1" s="217" t="s">
        <v>512</v>
      </c>
      <c r="B1" s="487"/>
      <c r="C1" s="51"/>
      <c r="D1" s="51"/>
      <c r="E1" s="51"/>
      <c r="F1" s="51"/>
      <c r="G1" s="51"/>
      <c r="H1" s="51"/>
      <c r="I1" s="51"/>
    </row>
    <row r="2" spans="1:9" s="54" customFormat="1" ht="38.1" customHeight="1" thickBot="1" x14ac:dyDescent="0.35">
      <c r="A2" s="267" t="s">
        <v>242</v>
      </c>
      <c r="B2" s="52" t="s">
        <v>232</v>
      </c>
      <c r="C2" s="489" t="s">
        <v>233</v>
      </c>
      <c r="D2" s="52" t="s">
        <v>228</v>
      </c>
      <c r="E2" s="489" t="s">
        <v>229</v>
      </c>
      <c r="F2" s="52" t="s">
        <v>230</v>
      </c>
      <c r="G2" s="489" t="s">
        <v>231</v>
      </c>
      <c r="H2" s="52" t="s">
        <v>243</v>
      </c>
    </row>
    <row r="3" spans="1:9" s="33" customFormat="1" ht="15.75" customHeight="1" x14ac:dyDescent="0.25">
      <c r="A3" s="263" t="s">
        <v>244</v>
      </c>
      <c r="B3" s="56">
        <v>90890</v>
      </c>
      <c r="C3" s="392">
        <v>230.86919521396354</v>
      </c>
      <c r="D3" s="56">
        <v>31248</v>
      </c>
      <c r="E3" s="392">
        <v>158.44109614473015</v>
      </c>
      <c r="F3" s="56">
        <v>59306</v>
      </c>
      <c r="G3" s="392">
        <v>301.86613145895558</v>
      </c>
      <c r="H3" s="56">
        <v>336</v>
      </c>
    </row>
    <row r="4" spans="1:9" s="33" customFormat="1" ht="15.75" customHeight="1" x14ac:dyDescent="0.25">
      <c r="A4" s="264" t="s">
        <v>245</v>
      </c>
      <c r="B4" s="421">
        <v>213</v>
      </c>
      <c r="C4" s="393">
        <v>2.944484753601738</v>
      </c>
      <c r="D4" s="59">
        <v>166</v>
      </c>
      <c r="E4" s="393">
        <v>4.693302134921379</v>
      </c>
      <c r="F4" s="59">
        <v>47</v>
      </c>
      <c r="G4" s="393">
        <v>1.271332725238365</v>
      </c>
      <c r="H4" s="59">
        <v>0</v>
      </c>
    </row>
    <row r="5" spans="1:9" s="33" customFormat="1" ht="15.75" customHeight="1" x14ac:dyDescent="0.25">
      <c r="A5" s="265" t="s">
        <v>246</v>
      </c>
      <c r="B5" s="421">
        <v>7408</v>
      </c>
      <c r="C5" s="393">
        <v>271.78131876544279</v>
      </c>
      <c r="D5" s="59">
        <v>4355</v>
      </c>
      <c r="E5" s="393">
        <v>328.46925061150341</v>
      </c>
      <c r="F5" s="59">
        <v>3020</v>
      </c>
      <c r="G5" s="393">
        <v>215.73374277956896</v>
      </c>
      <c r="H5" s="59">
        <v>33</v>
      </c>
    </row>
    <row r="6" spans="1:9" s="33" customFormat="1" ht="15.75" customHeight="1" x14ac:dyDescent="0.25">
      <c r="A6" s="265" t="s">
        <v>247</v>
      </c>
      <c r="B6" s="421">
        <v>18909</v>
      </c>
      <c r="C6" s="393">
        <v>654.70538028287797</v>
      </c>
      <c r="D6" s="59">
        <v>8592</v>
      </c>
      <c r="E6" s="393">
        <v>621.1150529750397</v>
      </c>
      <c r="F6" s="59">
        <v>10245</v>
      </c>
      <c r="G6" s="393">
        <v>680.79841609872653</v>
      </c>
      <c r="H6" s="59">
        <v>72</v>
      </c>
    </row>
    <row r="7" spans="1:9" s="33" customFormat="1" ht="15.75" customHeight="1" x14ac:dyDescent="0.25">
      <c r="A7" s="265" t="s">
        <v>248</v>
      </c>
      <c r="B7" s="421">
        <v>19718</v>
      </c>
      <c r="C7" s="393">
        <v>736.20756499936272</v>
      </c>
      <c r="D7" s="59">
        <v>6724</v>
      </c>
      <c r="E7" s="393">
        <v>522.99508969272983</v>
      </c>
      <c r="F7" s="59">
        <v>12923</v>
      </c>
      <c r="G7" s="393">
        <v>927.94377863571481</v>
      </c>
      <c r="H7" s="59">
        <v>71</v>
      </c>
    </row>
    <row r="8" spans="1:9" s="33" customFormat="1" ht="15.75" customHeight="1" x14ac:dyDescent="0.25">
      <c r="A8" s="265" t="s">
        <v>249</v>
      </c>
      <c r="B8" s="421">
        <v>16480</v>
      </c>
      <c r="C8" s="393">
        <v>674.2857675739009</v>
      </c>
      <c r="D8" s="59">
        <v>4646</v>
      </c>
      <c r="E8" s="393">
        <v>395.00102523155414</v>
      </c>
      <c r="F8" s="59">
        <v>11769</v>
      </c>
      <c r="G8" s="393">
        <v>928.25111468993418</v>
      </c>
      <c r="H8" s="59">
        <v>65</v>
      </c>
    </row>
    <row r="9" spans="1:9" s="33" customFormat="1" ht="15.75" customHeight="1" x14ac:dyDescent="0.25">
      <c r="A9" s="265" t="s">
        <v>250</v>
      </c>
      <c r="B9" s="421">
        <v>17613</v>
      </c>
      <c r="C9" s="393">
        <v>340.0404712124481</v>
      </c>
      <c r="D9" s="59">
        <v>4624</v>
      </c>
      <c r="E9" s="393">
        <v>182.51463058567052</v>
      </c>
      <c r="F9" s="59">
        <v>12931</v>
      </c>
      <c r="G9" s="393">
        <v>488.66630518761173</v>
      </c>
      <c r="H9" s="59">
        <v>58</v>
      </c>
    </row>
    <row r="10" spans="1:9" s="33" customFormat="1" ht="15.75" customHeight="1" x14ac:dyDescent="0.25">
      <c r="A10" s="265" t="s">
        <v>251</v>
      </c>
      <c r="B10" s="421">
        <v>10382</v>
      </c>
      <c r="C10" s="393">
        <v>64.012158968393479</v>
      </c>
      <c r="D10" s="59">
        <v>2078</v>
      </c>
      <c r="E10" s="393">
        <v>24.502786336258094</v>
      </c>
      <c r="F10" s="59">
        <v>8280</v>
      </c>
      <c r="G10" s="393">
        <v>107.00265808585382</v>
      </c>
      <c r="H10" s="59">
        <v>24</v>
      </c>
    </row>
    <row r="11" spans="1:9" s="33" customFormat="1" ht="15.75" customHeight="1" thickBot="1" x14ac:dyDescent="0.3">
      <c r="A11" s="265" t="s">
        <v>252</v>
      </c>
      <c r="B11" s="421">
        <v>167</v>
      </c>
      <c r="C11" s="394" t="s">
        <v>253</v>
      </c>
      <c r="D11" s="59">
        <v>63</v>
      </c>
      <c r="E11" s="394" t="s">
        <v>253</v>
      </c>
      <c r="F11" s="59">
        <v>91</v>
      </c>
      <c r="G11" s="394" t="s">
        <v>253</v>
      </c>
      <c r="H11" s="59">
        <v>13</v>
      </c>
    </row>
    <row r="12" spans="1:9" s="33" customFormat="1" ht="15.75" customHeight="1" x14ac:dyDescent="0.25">
      <c r="A12" s="266" t="s">
        <v>254</v>
      </c>
      <c r="B12" s="64">
        <v>2841</v>
      </c>
      <c r="C12" s="395">
        <v>55.196781114324452</v>
      </c>
      <c r="D12" s="64">
        <v>638</v>
      </c>
      <c r="E12" s="395">
        <v>23.742647566086319</v>
      </c>
      <c r="F12" s="64">
        <v>2198</v>
      </c>
      <c r="G12" s="395">
        <v>89.353530712293448</v>
      </c>
      <c r="H12" s="64">
        <v>5</v>
      </c>
    </row>
    <row r="13" spans="1:9" s="33" customFormat="1" ht="15.75" customHeight="1" x14ac:dyDescent="0.25">
      <c r="A13" s="265" t="s">
        <v>255</v>
      </c>
      <c r="B13" s="421">
        <v>120</v>
      </c>
      <c r="C13" s="393">
        <v>39.98860513004643</v>
      </c>
      <c r="D13" s="59">
        <v>61</v>
      </c>
      <c r="E13" s="393">
        <v>41.47493299178344</v>
      </c>
      <c r="F13" s="59">
        <v>59</v>
      </c>
      <c r="G13" s="393">
        <v>38.559899860433738</v>
      </c>
      <c r="H13" s="59">
        <v>0</v>
      </c>
    </row>
    <row r="14" spans="1:9" s="33" customFormat="1" ht="15.75" customHeight="1" x14ac:dyDescent="0.25">
      <c r="A14" s="265" t="s">
        <v>256</v>
      </c>
      <c r="B14" s="421">
        <v>510</v>
      </c>
      <c r="C14" s="393">
        <v>158.97518369358582</v>
      </c>
      <c r="D14" s="59">
        <v>194</v>
      </c>
      <c r="E14" s="393">
        <v>124.45859925837243</v>
      </c>
      <c r="F14" s="59">
        <v>315</v>
      </c>
      <c r="G14" s="393">
        <v>190.99051064784604</v>
      </c>
      <c r="H14" s="59">
        <v>1</v>
      </c>
    </row>
    <row r="15" spans="1:9" s="33" customFormat="1" ht="15.75" customHeight="1" x14ac:dyDescent="0.25">
      <c r="A15" s="265" t="s">
        <v>257</v>
      </c>
      <c r="B15" s="421">
        <v>656</v>
      </c>
      <c r="C15" s="393">
        <v>218.35127989377696</v>
      </c>
      <c r="D15" s="59">
        <v>131</v>
      </c>
      <c r="E15" s="393">
        <v>90.634536247123179</v>
      </c>
      <c r="F15" s="59">
        <v>524</v>
      </c>
      <c r="G15" s="393">
        <v>336.119780556134</v>
      </c>
      <c r="H15" s="59">
        <v>1</v>
      </c>
    </row>
    <row r="16" spans="1:9" s="33" customFormat="1" ht="15.75" customHeight="1" x14ac:dyDescent="0.25">
      <c r="A16" s="265" t="s">
        <v>258</v>
      </c>
      <c r="B16" s="421">
        <v>571</v>
      </c>
      <c r="C16" s="393">
        <v>183.34197571139995</v>
      </c>
      <c r="D16" s="59">
        <v>104</v>
      </c>
      <c r="E16" s="393">
        <v>67.981375666136259</v>
      </c>
      <c r="F16" s="59">
        <v>466</v>
      </c>
      <c r="G16" s="393">
        <v>294.08648711304244</v>
      </c>
      <c r="H16" s="59">
        <v>1</v>
      </c>
    </row>
    <row r="17" spans="1:8" s="33" customFormat="1" ht="15.75" customHeight="1" x14ac:dyDescent="0.25">
      <c r="A17" s="265" t="s">
        <v>259</v>
      </c>
      <c r="B17" s="421">
        <v>630</v>
      </c>
      <c r="C17" s="393">
        <v>86.039027537951355</v>
      </c>
      <c r="D17" s="59">
        <v>92</v>
      </c>
      <c r="E17" s="393">
        <v>24.140748221612803</v>
      </c>
      <c r="F17" s="59">
        <v>537</v>
      </c>
      <c r="G17" s="393">
        <v>152.93591207667862</v>
      </c>
      <c r="H17" s="59">
        <v>1</v>
      </c>
    </row>
    <row r="18" spans="1:8" s="33" customFormat="1" ht="15.75" customHeight="1" thickBot="1" x14ac:dyDescent="0.3">
      <c r="A18" s="265" t="s">
        <v>260</v>
      </c>
      <c r="B18" s="421">
        <v>348</v>
      </c>
      <c r="C18" s="393">
        <v>14.578902591659862</v>
      </c>
      <c r="D18" s="59">
        <v>53</v>
      </c>
      <c r="E18" s="393">
        <v>4.0223972068683445</v>
      </c>
      <c r="F18" s="59">
        <v>294</v>
      </c>
      <c r="G18" s="393">
        <v>27.492341969842315</v>
      </c>
      <c r="H18" s="59">
        <v>1</v>
      </c>
    </row>
    <row r="19" spans="1:8" s="33" customFormat="1" ht="15.75" customHeight="1" x14ac:dyDescent="0.25">
      <c r="A19" s="266" t="s">
        <v>261</v>
      </c>
      <c r="B19" s="64">
        <v>13389</v>
      </c>
      <c r="C19" s="395">
        <v>591.87592088406166</v>
      </c>
      <c r="D19" s="64">
        <v>4532</v>
      </c>
      <c r="E19" s="395">
        <v>397.3490985209765</v>
      </c>
      <c r="F19" s="64">
        <v>8839</v>
      </c>
      <c r="G19" s="395">
        <v>788.09115900200879</v>
      </c>
      <c r="H19" s="64">
        <v>18</v>
      </c>
    </row>
    <row r="20" spans="1:8" s="33" customFormat="1" ht="15.75" customHeight="1" x14ac:dyDescent="0.25">
      <c r="A20" s="265" t="s">
        <v>262</v>
      </c>
      <c r="B20" s="421">
        <v>1576</v>
      </c>
      <c r="C20" s="393">
        <v>975.60976027765435</v>
      </c>
      <c r="D20" s="59">
        <v>900</v>
      </c>
      <c r="E20" s="393">
        <v>1183.652865630266</v>
      </c>
      <c r="F20" s="59">
        <v>675</v>
      </c>
      <c r="G20" s="393">
        <v>789.43496937181192</v>
      </c>
      <c r="H20" s="59">
        <v>1</v>
      </c>
    </row>
    <row r="21" spans="1:8" s="33" customFormat="1" ht="15.75" customHeight="1" x14ac:dyDescent="0.25">
      <c r="A21" s="265" t="s">
        <v>263</v>
      </c>
      <c r="B21" s="421">
        <v>3196</v>
      </c>
      <c r="C21" s="393">
        <v>1879.6474241416199</v>
      </c>
      <c r="D21" s="59">
        <v>1454</v>
      </c>
      <c r="E21" s="393">
        <v>1807.4388601615044</v>
      </c>
      <c r="F21" s="59">
        <v>1738</v>
      </c>
      <c r="G21" s="393">
        <v>1940.0230066753534</v>
      </c>
      <c r="H21" s="59">
        <v>4</v>
      </c>
    </row>
    <row r="22" spans="1:8" s="33" customFormat="1" ht="15.75" customHeight="1" x14ac:dyDescent="0.25">
      <c r="A22" s="265" t="s">
        <v>264</v>
      </c>
      <c r="B22" s="421">
        <v>2983</v>
      </c>
      <c r="C22" s="393">
        <v>1688.7383869704295</v>
      </c>
      <c r="D22" s="59">
        <v>1002</v>
      </c>
      <c r="E22" s="393">
        <v>1207.2377682157244</v>
      </c>
      <c r="F22" s="59">
        <v>1974</v>
      </c>
      <c r="G22" s="393">
        <v>2108.0430901045456</v>
      </c>
      <c r="H22" s="59">
        <v>7</v>
      </c>
    </row>
    <row r="23" spans="1:8" s="33" customFormat="1" ht="15.75" customHeight="1" x14ac:dyDescent="0.25">
      <c r="A23" s="265" t="s">
        <v>265</v>
      </c>
      <c r="B23" s="421">
        <v>2271</v>
      </c>
      <c r="C23" s="393">
        <v>1457.5343566989013</v>
      </c>
      <c r="D23" s="59">
        <v>559</v>
      </c>
      <c r="E23" s="393">
        <v>746.88188655105807</v>
      </c>
      <c r="F23" s="59">
        <v>1711</v>
      </c>
      <c r="G23" s="393">
        <v>2113.2175698452252</v>
      </c>
      <c r="H23" s="59">
        <v>1</v>
      </c>
    </row>
    <row r="24" spans="1:8" s="33" customFormat="1" ht="15.75" customHeight="1" x14ac:dyDescent="0.25">
      <c r="A24" s="265" t="s">
        <v>266</v>
      </c>
      <c r="B24" s="421">
        <v>2114</v>
      </c>
      <c r="C24" s="393">
        <v>733.05472930796464</v>
      </c>
      <c r="D24" s="59">
        <v>417</v>
      </c>
      <c r="E24" s="393">
        <v>292.76162901733102</v>
      </c>
      <c r="F24" s="59">
        <v>1694</v>
      </c>
      <c r="G24" s="393">
        <v>1160.7065423738256</v>
      </c>
      <c r="H24" s="59">
        <v>3</v>
      </c>
    </row>
    <row r="25" spans="1:8" s="33" customFormat="1" ht="15.75" customHeight="1" thickBot="1" x14ac:dyDescent="0.3">
      <c r="A25" s="265" t="s">
        <v>267</v>
      </c>
      <c r="B25" s="421">
        <v>1180</v>
      </c>
      <c r="C25" s="393">
        <v>127.8542652872849</v>
      </c>
      <c r="D25" s="59">
        <v>158</v>
      </c>
      <c r="E25" s="393">
        <v>31.923395844246908</v>
      </c>
      <c r="F25" s="59">
        <v>1020</v>
      </c>
      <c r="G25" s="393">
        <v>238.32277685784422</v>
      </c>
      <c r="H25" s="59">
        <v>2</v>
      </c>
    </row>
    <row r="26" spans="1:8" s="33" customFormat="1" ht="15.75" customHeight="1" x14ac:dyDescent="0.25">
      <c r="A26" s="266" t="s">
        <v>268</v>
      </c>
      <c r="B26" s="64">
        <v>22677</v>
      </c>
      <c r="C26" s="395">
        <v>145.68664096095597</v>
      </c>
      <c r="D26" s="64">
        <v>8017</v>
      </c>
      <c r="E26" s="395">
        <v>104.25805714677705</v>
      </c>
      <c r="F26" s="64">
        <v>14594</v>
      </c>
      <c r="G26" s="395">
        <v>185.296479696018</v>
      </c>
      <c r="H26" s="64">
        <v>66</v>
      </c>
    </row>
    <row r="27" spans="1:8" s="33" customFormat="1" ht="15.75" customHeight="1" x14ac:dyDescent="0.25">
      <c r="A27" s="265" t="s">
        <v>269</v>
      </c>
      <c r="B27" s="421">
        <v>1762</v>
      </c>
      <c r="C27" s="393">
        <v>131.71124173722234</v>
      </c>
      <c r="D27" s="59">
        <v>1088</v>
      </c>
      <c r="E27" s="393">
        <v>165.55751282942319</v>
      </c>
      <c r="F27" s="59">
        <v>668</v>
      </c>
      <c r="G27" s="393">
        <v>98.148474193277622</v>
      </c>
      <c r="H27" s="59">
        <v>6</v>
      </c>
    </row>
    <row r="28" spans="1:8" s="33" customFormat="1" ht="15.75" customHeight="1" x14ac:dyDescent="0.25">
      <c r="A28" s="265" t="s">
        <v>270</v>
      </c>
      <c r="B28" s="421">
        <v>4753</v>
      </c>
      <c r="C28" s="393">
        <v>336.01265067268025</v>
      </c>
      <c r="D28" s="59">
        <v>2236</v>
      </c>
      <c r="E28" s="393">
        <v>329.8763800043738</v>
      </c>
      <c r="F28" s="59">
        <v>2502</v>
      </c>
      <c r="G28" s="393">
        <v>339.62245781903266</v>
      </c>
      <c r="H28" s="59">
        <v>15</v>
      </c>
    </row>
    <row r="29" spans="1:8" s="33" customFormat="1" ht="15.75" customHeight="1" x14ac:dyDescent="0.25">
      <c r="A29" s="265" t="s">
        <v>271</v>
      </c>
      <c r="B29" s="421">
        <v>5277</v>
      </c>
      <c r="C29" s="393">
        <v>414.80233391041855</v>
      </c>
      <c r="D29" s="59">
        <v>1877</v>
      </c>
      <c r="E29" s="393">
        <v>306.48207570439058</v>
      </c>
      <c r="F29" s="59">
        <v>3391</v>
      </c>
      <c r="G29" s="393">
        <v>513.991647149394</v>
      </c>
      <c r="H29" s="59">
        <v>9</v>
      </c>
    </row>
    <row r="30" spans="1:8" s="33" customFormat="1" ht="15.75" customHeight="1" x14ac:dyDescent="0.25">
      <c r="A30" s="265" t="s">
        <v>272</v>
      </c>
      <c r="B30" s="421">
        <v>4249</v>
      </c>
      <c r="C30" s="393">
        <v>394.32423392786563</v>
      </c>
      <c r="D30" s="59">
        <v>1191</v>
      </c>
      <c r="E30" s="393">
        <v>233.01074575282979</v>
      </c>
      <c r="F30" s="59">
        <v>3041</v>
      </c>
      <c r="G30" s="393">
        <v>536.89551600958532</v>
      </c>
      <c r="H30" s="59">
        <v>17</v>
      </c>
    </row>
    <row r="31" spans="1:8" s="33" customFormat="1" ht="15.75" customHeight="1" x14ac:dyDescent="0.25">
      <c r="A31" s="265" t="s">
        <v>273</v>
      </c>
      <c r="B31" s="421">
        <v>4478</v>
      </c>
      <c r="C31" s="393">
        <v>206.70337933983808</v>
      </c>
      <c r="D31" s="59">
        <v>1154</v>
      </c>
      <c r="E31" s="393">
        <v>110.78643823772738</v>
      </c>
      <c r="F31" s="59">
        <v>3311</v>
      </c>
      <c r="G31" s="393">
        <v>294.37767692071532</v>
      </c>
      <c r="H31" s="59">
        <v>13</v>
      </c>
    </row>
    <row r="32" spans="1:8" s="33" customFormat="1" ht="15.75" customHeight="1" thickBot="1" x14ac:dyDescent="0.3">
      <c r="A32" s="265" t="s">
        <v>274</v>
      </c>
      <c r="B32" s="421">
        <v>2068</v>
      </c>
      <c r="C32" s="393">
        <v>43.015365012195822</v>
      </c>
      <c r="D32" s="59">
        <v>409</v>
      </c>
      <c r="E32" s="393">
        <v>16.485981408509343</v>
      </c>
      <c r="F32" s="59">
        <v>1653</v>
      </c>
      <c r="G32" s="393">
        <v>71.045170197681372</v>
      </c>
      <c r="H32" s="59">
        <v>6</v>
      </c>
    </row>
    <row r="33" spans="1:8" s="33" customFormat="1" ht="15.75" customHeight="1" x14ac:dyDescent="0.25">
      <c r="A33" s="266" t="s">
        <v>275</v>
      </c>
      <c r="B33" s="64">
        <v>16465</v>
      </c>
      <c r="C33" s="395">
        <v>109.89222014194537</v>
      </c>
      <c r="D33" s="64">
        <v>5024</v>
      </c>
      <c r="E33" s="395">
        <v>67.046134999749455</v>
      </c>
      <c r="F33" s="64">
        <v>11393</v>
      </c>
      <c r="G33" s="395">
        <v>152.11933757281295</v>
      </c>
      <c r="H33" s="64">
        <v>48</v>
      </c>
    </row>
    <row r="34" spans="1:8" s="33" customFormat="1" ht="15.75" customHeight="1" x14ac:dyDescent="0.25">
      <c r="A34" s="265" t="s">
        <v>276</v>
      </c>
      <c r="B34" s="421">
        <v>745</v>
      </c>
      <c r="C34" s="393">
        <v>93.965565944733768</v>
      </c>
      <c r="D34" s="59">
        <v>472</v>
      </c>
      <c r="E34" s="393">
        <v>124.20450674897732</v>
      </c>
      <c r="F34" s="59">
        <v>270</v>
      </c>
      <c r="G34" s="393">
        <v>65.402982682925767</v>
      </c>
      <c r="H34" s="59">
        <v>3</v>
      </c>
    </row>
    <row r="35" spans="1:8" s="33" customFormat="1" ht="15.75" customHeight="1" x14ac:dyDescent="0.25">
      <c r="A35" s="265" t="s">
        <v>277</v>
      </c>
      <c r="B35" s="421">
        <v>2274</v>
      </c>
      <c r="C35" s="393">
        <v>270.77675992763119</v>
      </c>
      <c r="D35" s="59">
        <v>1069</v>
      </c>
      <c r="E35" s="393">
        <v>267.07455104124062</v>
      </c>
      <c r="F35" s="59">
        <v>1199</v>
      </c>
      <c r="G35" s="393">
        <v>272.78306088855072</v>
      </c>
      <c r="H35" s="59">
        <v>6</v>
      </c>
    </row>
    <row r="36" spans="1:8" s="33" customFormat="1" ht="15.75" customHeight="1" x14ac:dyDescent="0.25">
      <c r="A36" s="265" t="s">
        <v>278</v>
      </c>
      <c r="B36" s="421">
        <v>2932</v>
      </c>
      <c r="C36" s="393">
        <v>360.11441567885021</v>
      </c>
      <c r="D36" s="59">
        <v>973</v>
      </c>
      <c r="E36" s="393">
        <v>249.8108534174533</v>
      </c>
      <c r="F36" s="59">
        <v>1947</v>
      </c>
      <c r="G36" s="393">
        <v>458.45097596166192</v>
      </c>
      <c r="H36" s="59">
        <v>12</v>
      </c>
    </row>
    <row r="37" spans="1:8" s="33" customFormat="1" ht="15.75" customHeight="1" x14ac:dyDescent="0.25">
      <c r="A37" s="265" t="s">
        <v>279</v>
      </c>
      <c r="B37" s="421">
        <v>3105</v>
      </c>
      <c r="C37" s="393">
        <v>384.08098464149873</v>
      </c>
      <c r="D37" s="59">
        <v>874</v>
      </c>
      <c r="E37" s="393">
        <v>223.2962538652236</v>
      </c>
      <c r="F37" s="59">
        <v>2220</v>
      </c>
      <c r="G37" s="393">
        <v>532.35496728563749</v>
      </c>
      <c r="H37" s="59">
        <v>11</v>
      </c>
    </row>
    <row r="38" spans="1:8" s="33" customFormat="1" ht="15.75" customHeight="1" x14ac:dyDescent="0.25">
      <c r="A38" s="265" t="s">
        <v>280</v>
      </c>
      <c r="B38" s="421">
        <v>4011</v>
      </c>
      <c r="C38" s="393">
        <v>219.56372881341807</v>
      </c>
      <c r="D38" s="59">
        <v>1056</v>
      </c>
      <c r="E38" s="393">
        <v>119.64868028698341</v>
      </c>
      <c r="F38" s="59">
        <v>2940</v>
      </c>
      <c r="G38" s="393">
        <v>311.36793036433107</v>
      </c>
      <c r="H38" s="59">
        <v>15</v>
      </c>
    </row>
    <row r="39" spans="1:8" s="33" customFormat="1" ht="15.75" customHeight="1" thickBot="1" x14ac:dyDescent="0.3">
      <c r="A39" s="265" t="s">
        <v>281</v>
      </c>
      <c r="B39" s="421">
        <v>3348</v>
      </c>
      <c r="C39" s="393">
        <v>43.38148200931991</v>
      </c>
      <c r="D39" s="59">
        <v>551</v>
      </c>
      <c r="E39" s="393">
        <v>13.833851109992358</v>
      </c>
      <c r="F39" s="59">
        <v>2797</v>
      </c>
      <c r="G39" s="393">
        <v>74.89432824820824</v>
      </c>
      <c r="H39" s="59">
        <v>0</v>
      </c>
    </row>
    <row r="40" spans="1:8" s="33" customFormat="1" ht="15.75" customHeight="1" x14ac:dyDescent="0.25">
      <c r="A40" s="266" t="s">
        <v>282</v>
      </c>
      <c r="B40" s="64">
        <v>35518</v>
      </c>
      <c r="C40" s="395" t="s">
        <v>253</v>
      </c>
      <c r="D40" s="64">
        <v>13037</v>
      </c>
      <c r="E40" s="395" t="s">
        <v>253</v>
      </c>
      <c r="F40" s="64">
        <v>22282</v>
      </c>
      <c r="G40" s="395" t="s">
        <v>253</v>
      </c>
      <c r="H40" s="64">
        <v>199</v>
      </c>
    </row>
    <row r="41" spans="1:8" s="33" customFormat="1" ht="15.75" customHeight="1" x14ac:dyDescent="0.25">
      <c r="A41" s="265" t="s">
        <v>283</v>
      </c>
      <c r="B41" s="421">
        <v>94</v>
      </c>
      <c r="C41" s="393" t="s">
        <v>253</v>
      </c>
      <c r="D41" s="59">
        <v>72</v>
      </c>
      <c r="E41" s="393" t="s">
        <v>253</v>
      </c>
      <c r="F41" s="59">
        <v>22</v>
      </c>
      <c r="G41" s="393" t="s">
        <v>253</v>
      </c>
      <c r="H41" s="59">
        <v>0</v>
      </c>
    </row>
    <row r="42" spans="1:8" s="33" customFormat="1" ht="15.75" customHeight="1" x14ac:dyDescent="0.25">
      <c r="A42" s="265" t="s">
        <v>284</v>
      </c>
      <c r="B42" s="421">
        <v>3205</v>
      </c>
      <c r="C42" s="393" t="s">
        <v>253</v>
      </c>
      <c r="D42" s="59">
        <v>1834</v>
      </c>
      <c r="E42" s="393" t="s">
        <v>253</v>
      </c>
      <c r="F42" s="59">
        <v>1348</v>
      </c>
      <c r="G42" s="393" t="s">
        <v>253</v>
      </c>
      <c r="H42" s="59">
        <v>23</v>
      </c>
    </row>
    <row r="43" spans="1:8" s="33" customFormat="1" ht="15.75" customHeight="1" x14ac:dyDescent="0.25">
      <c r="A43" s="265" t="s">
        <v>285</v>
      </c>
      <c r="B43" s="421">
        <v>8176</v>
      </c>
      <c r="C43" s="393" t="s">
        <v>253</v>
      </c>
      <c r="D43" s="59">
        <v>3639</v>
      </c>
      <c r="E43" s="393" t="s">
        <v>253</v>
      </c>
      <c r="F43" s="59">
        <v>4491</v>
      </c>
      <c r="G43" s="393" t="s">
        <v>253</v>
      </c>
      <c r="H43" s="59">
        <v>46</v>
      </c>
    </row>
    <row r="44" spans="1:8" s="33" customFormat="1" ht="15.75" customHeight="1" x14ac:dyDescent="0.25">
      <c r="A44" s="265" t="s">
        <v>286</v>
      </c>
      <c r="B44" s="421">
        <v>7870</v>
      </c>
      <c r="C44" s="393" t="s">
        <v>253</v>
      </c>
      <c r="D44" s="59">
        <v>2741</v>
      </c>
      <c r="E44" s="393" t="s">
        <v>253</v>
      </c>
      <c r="F44" s="59">
        <v>5087</v>
      </c>
      <c r="G44" s="393" t="s">
        <v>253</v>
      </c>
      <c r="H44" s="59">
        <v>42</v>
      </c>
    </row>
    <row r="45" spans="1:8" s="33" customFormat="1" ht="15.75" customHeight="1" x14ac:dyDescent="0.25">
      <c r="A45" s="265" t="s">
        <v>287</v>
      </c>
      <c r="B45" s="421">
        <v>6284</v>
      </c>
      <c r="C45" s="393" t="s">
        <v>253</v>
      </c>
      <c r="D45" s="59">
        <v>1918</v>
      </c>
      <c r="E45" s="393" t="s">
        <v>253</v>
      </c>
      <c r="F45" s="59">
        <v>4331</v>
      </c>
      <c r="G45" s="393" t="s">
        <v>253</v>
      </c>
      <c r="H45" s="59">
        <v>35</v>
      </c>
    </row>
    <row r="46" spans="1:8" s="33" customFormat="1" ht="15.75" customHeight="1" x14ac:dyDescent="0.25">
      <c r="A46" s="265" t="s">
        <v>288</v>
      </c>
      <c r="B46" s="421">
        <v>6380</v>
      </c>
      <c r="C46" s="393" t="s">
        <v>253</v>
      </c>
      <c r="D46" s="59">
        <v>1905</v>
      </c>
      <c r="E46" s="393" t="s">
        <v>253</v>
      </c>
      <c r="F46" s="59">
        <v>4449</v>
      </c>
      <c r="G46" s="393" t="s">
        <v>253</v>
      </c>
      <c r="H46" s="59">
        <v>26</v>
      </c>
    </row>
    <row r="47" spans="1:8" s="33" customFormat="1" ht="15.75" customHeight="1" x14ac:dyDescent="0.25">
      <c r="A47" s="265" t="s">
        <v>289</v>
      </c>
      <c r="B47" s="421">
        <v>3438</v>
      </c>
      <c r="C47" s="393" t="s">
        <v>253</v>
      </c>
      <c r="D47" s="59">
        <v>907</v>
      </c>
      <c r="E47" s="393" t="s">
        <v>253</v>
      </c>
      <c r="F47" s="59">
        <v>2516</v>
      </c>
      <c r="G47" s="393" t="s">
        <v>253</v>
      </c>
      <c r="H47" s="59">
        <v>15</v>
      </c>
    </row>
    <row r="48" spans="1:8" s="33" customFormat="1" ht="15.75" customHeight="1" x14ac:dyDescent="0.25">
      <c r="A48" s="265" t="s">
        <v>290</v>
      </c>
      <c r="B48" s="421">
        <v>71</v>
      </c>
      <c r="C48" s="394" t="s">
        <v>253</v>
      </c>
      <c r="D48" s="59">
        <v>21</v>
      </c>
      <c r="E48" s="394" t="s">
        <v>253</v>
      </c>
      <c r="F48" s="59">
        <v>38</v>
      </c>
      <c r="G48" s="394" t="s">
        <v>253</v>
      </c>
      <c r="H48" s="59">
        <v>12</v>
      </c>
    </row>
    <row r="49" spans="1:1" ht="15.75" x14ac:dyDescent="0.25">
      <c r="A49" s="66" t="s">
        <v>291</v>
      </c>
    </row>
    <row r="50" spans="1:1" ht="15.75" x14ac:dyDescent="0.2">
      <c r="A50" s="214" t="s">
        <v>513</v>
      </c>
    </row>
    <row r="51" spans="1:1" ht="15.75" x14ac:dyDescent="0.2">
      <c r="A51" s="214" t="s">
        <v>293</v>
      </c>
    </row>
    <row r="52" spans="1:1" ht="15.75" x14ac:dyDescent="0.25">
      <c r="A52" s="66" t="s">
        <v>294</v>
      </c>
    </row>
    <row r="53" spans="1:1" ht="15.75" x14ac:dyDescent="0.25">
      <c r="A53" s="66" t="s">
        <v>225</v>
      </c>
    </row>
    <row r="54" spans="1:1" ht="15.75" x14ac:dyDescent="0.25">
      <c r="A54" s="215" t="s">
        <v>295</v>
      </c>
    </row>
    <row r="55" spans="1:1" ht="15.75" x14ac:dyDescent="0.2">
      <c r="A55" s="216" t="s">
        <v>296</v>
      </c>
    </row>
    <row r="56" spans="1:1" ht="15.75" x14ac:dyDescent="0.25">
      <c r="A56" s="215" t="s">
        <v>140</v>
      </c>
    </row>
    <row r="57" spans="1:1" ht="15.75" x14ac:dyDescent="0.2">
      <c r="A57" s="216" t="s">
        <v>141</v>
      </c>
    </row>
    <row r="58" spans="1:1" ht="15.75" x14ac:dyDescent="0.25">
      <c r="A58" s="84" t="s">
        <v>145</v>
      </c>
    </row>
  </sheetData>
  <sheetProtection algorithmName="SHA-512" hashValue="k3DB5eaG/C8IPDlTzKktlV5TEvSEjHxfnpdu+zbfIsKxtPvWH7+gRa8xLdGx0e6C8ei5h6Tp3VcdqLUAxGdbtw==" saltValue="iuW4lvnattmwR/Q5rrJ11A==" spinCount="100000" sheet="1" objects="1" scenarios="1"/>
  <hyperlinks>
    <hyperlink ref="A58" location="'Table of Contents'!A1" display="Click here to return to the Table of Contents" xr:uid="{AD7AC68F-9576-49BD-901F-5DB7FC7CB1A9}"/>
  </hyperlinks>
  <printOptions horizontalCentered="1"/>
  <pageMargins left="0.4" right="0.4" top="0.3" bottom="0.1" header="0.3" footer="0"/>
  <pageSetup scale="72" orientation="portrait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F2AF-5B8C-4A24-A1A9-96F4D9A3143B}">
  <sheetPr codeName="Sheet21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514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298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254" t="s">
        <v>227</v>
      </c>
      <c r="B3" s="23" t="s">
        <v>501</v>
      </c>
      <c r="C3" s="24" t="s">
        <v>502</v>
      </c>
      <c r="D3" s="24" t="s">
        <v>503</v>
      </c>
      <c r="E3" s="24" t="s">
        <v>504</v>
      </c>
      <c r="F3" s="259" t="s">
        <v>505</v>
      </c>
      <c r="G3" s="24" t="s">
        <v>506</v>
      </c>
      <c r="H3" s="24" t="s">
        <v>507</v>
      </c>
      <c r="I3" s="24" t="s">
        <v>508</v>
      </c>
      <c r="J3" s="24" t="s">
        <v>509</v>
      </c>
      <c r="K3" s="24" t="s">
        <v>510</v>
      </c>
    </row>
    <row r="4" spans="1:16" s="33" customFormat="1" ht="18" customHeight="1" x14ac:dyDescent="0.25">
      <c r="A4" s="255" t="s">
        <v>160</v>
      </c>
      <c r="B4" s="29">
        <v>24569</v>
      </c>
      <c r="C4" s="29">
        <v>26491</v>
      </c>
      <c r="D4" s="29">
        <v>27525</v>
      </c>
      <c r="E4" s="29">
        <v>28145</v>
      </c>
      <c r="F4" s="261">
        <v>31248</v>
      </c>
      <c r="G4" s="31">
        <v>124.67798025697793</v>
      </c>
      <c r="H4" s="31">
        <v>133.97169659460999</v>
      </c>
      <c r="I4" s="31">
        <v>139.0238761611414</v>
      </c>
      <c r="J4" s="31">
        <v>142.07251054618155</v>
      </c>
      <c r="K4" s="31">
        <v>158.44109614473027</v>
      </c>
    </row>
    <row r="5" spans="1:16" s="33" customFormat="1" ht="15" customHeight="1" x14ac:dyDescent="0.25">
      <c r="A5" s="256" t="s">
        <v>162</v>
      </c>
      <c r="B5" s="35">
        <v>1036</v>
      </c>
      <c r="C5" s="35">
        <v>1111</v>
      </c>
      <c r="D5" s="35">
        <v>1047</v>
      </c>
      <c r="E5" s="35">
        <v>1080</v>
      </c>
      <c r="F5" s="262">
        <v>1113</v>
      </c>
      <c r="G5" s="37">
        <v>123.05085182426147</v>
      </c>
      <c r="H5" s="37">
        <v>131.19988054188633</v>
      </c>
      <c r="I5" s="37">
        <v>122.97242557584775</v>
      </c>
      <c r="J5" s="37">
        <v>126.60872863013566</v>
      </c>
      <c r="K5" s="37">
        <v>131.25837743976732</v>
      </c>
    </row>
    <row r="6" spans="1:16" s="33" customFormat="1" ht="16.5" customHeight="1" x14ac:dyDescent="0.25">
      <c r="A6" s="257" t="s">
        <v>375</v>
      </c>
      <c r="B6" s="35">
        <v>70</v>
      </c>
      <c r="C6" s="35">
        <v>92</v>
      </c>
      <c r="D6" s="35">
        <v>78</v>
      </c>
      <c r="E6" s="35">
        <v>74</v>
      </c>
      <c r="F6" s="262">
        <v>69</v>
      </c>
      <c r="G6" s="37">
        <v>111.92374244523107</v>
      </c>
      <c r="H6" s="37">
        <v>146.22280556099835</v>
      </c>
      <c r="I6" s="37">
        <v>123.33212849668087</v>
      </c>
      <c r="J6" s="37">
        <v>116.99707720855366</v>
      </c>
      <c r="K6" s="37">
        <v>110.68313615695675</v>
      </c>
    </row>
    <row r="7" spans="1:16" s="33" customFormat="1" ht="15" customHeight="1" x14ac:dyDescent="0.25">
      <c r="A7" s="256" t="s">
        <v>164</v>
      </c>
      <c r="B7" s="35">
        <v>0</v>
      </c>
      <c r="C7" s="35" t="s">
        <v>234</v>
      </c>
      <c r="D7" s="35">
        <v>0</v>
      </c>
      <c r="E7" s="35">
        <v>0</v>
      </c>
      <c r="F7" s="262" t="s">
        <v>234</v>
      </c>
      <c r="G7" s="37">
        <v>0</v>
      </c>
      <c r="H7" s="37" t="s">
        <v>234</v>
      </c>
      <c r="I7" s="37">
        <v>0</v>
      </c>
      <c r="J7" s="37">
        <v>0</v>
      </c>
      <c r="K7" s="37" t="s">
        <v>234</v>
      </c>
    </row>
    <row r="8" spans="1:16" s="33" customFormat="1" ht="15" customHeight="1" x14ac:dyDescent="0.25">
      <c r="A8" s="256" t="s">
        <v>165</v>
      </c>
      <c r="B8" s="35" t="s">
        <v>234</v>
      </c>
      <c r="C8" s="35" t="s">
        <v>234</v>
      </c>
      <c r="D8" s="35">
        <v>13</v>
      </c>
      <c r="E8" s="35">
        <v>20</v>
      </c>
      <c r="F8" s="262" t="s">
        <v>234</v>
      </c>
      <c r="G8" s="37" t="s">
        <v>234</v>
      </c>
      <c r="H8" s="37" t="s">
        <v>234</v>
      </c>
      <c r="I8" s="37">
        <v>71.005871273040867</v>
      </c>
      <c r="J8" s="37">
        <v>108.50806772080384</v>
      </c>
      <c r="K8" s="37" t="s">
        <v>234</v>
      </c>
    </row>
    <row r="9" spans="1:16" s="33" customFormat="1" ht="15" customHeight="1" x14ac:dyDescent="0.25">
      <c r="A9" s="256" t="s">
        <v>166</v>
      </c>
      <c r="B9" s="35">
        <v>148</v>
      </c>
      <c r="C9" s="35">
        <v>187</v>
      </c>
      <c r="D9" s="35">
        <v>258</v>
      </c>
      <c r="E9" s="35">
        <v>193</v>
      </c>
      <c r="F9" s="262">
        <v>221</v>
      </c>
      <c r="G9" s="37">
        <v>126.83215431411335</v>
      </c>
      <c r="H9" s="37">
        <v>159.29361007573954</v>
      </c>
      <c r="I9" s="37">
        <v>227.58680045669064</v>
      </c>
      <c r="J9" s="37">
        <v>182.8700523555728</v>
      </c>
      <c r="K9" s="37">
        <v>220.00507312589508</v>
      </c>
    </row>
    <row r="10" spans="1:16" s="33" customFormat="1" ht="15" customHeight="1" x14ac:dyDescent="0.25">
      <c r="A10" s="256" t="s">
        <v>167</v>
      </c>
      <c r="B10" s="35" t="s">
        <v>234</v>
      </c>
      <c r="C10" s="35">
        <v>21</v>
      </c>
      <c r="D10" s="35">
        <v>27</v>
      </c>
      <c r="E10" s="35">
        <v>16</v>
      </c>
      <c r="F10" s="262">
        <v>19</v>
      </c>
      <c r="G10" s="37" t="s">
        <v>234</v>
      </c>
      <c r="H10" s="37">
        <v>92.271860982709541</v>
      </c>
      <c r="I10" s="37">
        <v>118.75535148607298</v>
      </c>
      <c r="J10" s="37">
        <v>70.355152487258962</v>
      </c>
      <c r="K10" s="37">
        <v>83.85870488517287</v>
      </c>
    </row>
    <row r="11" spans="1:16" s="33" customFormat="1" ht="15" customHeight="1" x14ac:dyDescent="0.25">
      <c r="A11" s="256" t="s">
        <v>168</v>
      </c>
      <c r="B11" s="35" t="s">
        <v>234</v>
      </c>
      <c r="C11" s="35" t="s">
        <v>234</v>
      </c>
      <c r="D11" s="35" t="s">
        <v>234</v>
      </c>
      <c r="E11" s="35">
        <v>14</v>
      </c>
      <c r="F11" s="262">
        <v>15</v>
      </c>
      <c r="G11" s="37" t="s">
        <v>234</v>
      </c>
      <c r="H11" s="37" t="s">
        <v>234</v>
      </c>
      <c r="I11" s="37" t="s">
        <v>234</v>
      </c>
      <c r="J11" s="37">
        <v>131.89006862704807</v>
      </c>
      <c r="K11" s="37">
        <v>139.5887931995639</v>
      </c>
    </row>
    <row r="12" spans="1:16" s="33" customFormat="1" ht="15" customHeight="1" x14ac:dyDescent="0.25">
      <c r="A12" s="258" t="s">
        <v>169</v>
      </c>
      <c r="B12" s="35">
        <v>715</v>
      </c>
      <c r="C12" s="35">
        <v>813</v>
      </c>
      <c r="D12" s="35">
        <v>957</v>
      </c>
      <c r="E12" s="35">
        <v>868</v>
      </c>
      <c r="F12" s="262">
        <v>850</v>
      </c>
      <c r="G12" s="37">
        <v>122.13613251072445</v>
      </c>
      <c r="H12" s="37">
        <v>137.91050032366022</v>
      </c>
      <c r="I12" s="37">
        <v>161.79238188274908</v>
      </c>
      <c r="J12" s="37">
        <v>146.21318630266808</v>
      </c>
      <c r="K12" s="37">
        <v>143.58205039798133</v>
      </c>
    </row>
    <row r="13" spans="1:16" s="33" customFormat="1" ht="15" customHeight="1" x14ac:dyDescent="0.25">
      <c r="A13" s="256" t="s">
        <v>170</v>
      </c>
      <c r="B13" s="35">
        <v>40</v>
      </c>
      <c r="C13" s="35">
        <v>36</v>
      </c>
      <c r="D13" s="35">
        <v>18</v>
      </c>
      <c r="E13" s="35">
        <v>16</v>
      </c>
      <c r="F13" s="262" t="s">
        <v>234</v>
      </c>
      <c r="G13" s="37">
        <v>322.64040790644549</v>
      </c>
      <c r="H13" s="37">
        <v>289.51356100980144</v>
      </c>
      <c r="I13" s="37">
        <v>143.74594453665358</v>
      </c>
      <c r="J13" s="37">
        <v>127.06970564298324</v>
      </c>
      <c r="K13" s="37" t="s">
        <v>234</v>
      </c>
    </row>
    <row r="14" spans="1:16" s="33" customFormat="1" ht="15" customHeight="1" x14ac:dyDescent="0.25">
      <c r="A14" s="256" t="s">
        <v>171</v>
      </c>
      <c r="B14" s="35">
        <v>47</v>
      </c>
      <c r="C14" s="35">
        <v>41</v>
      </c>
      <c r="D14" s="35">
        <v>62</v>
      </c>
      <c r="E14" s="35">
        <v>48</v>
      </c>
      <c r="F14" s="262">
        <v>53</v>
      </c>
      <c r="G14" s="37">
        <v>51.377800168610349</v>
      </c>
      <c r="H14" s="37">
        <v>44.314318561916686</v>
      </c>
      <c r="I14" s="37">
        <v>66.72083615816625</v>
      </c>
      <c r="J14" s="37">
        <v>50.729822105397282</v>
      </c>
      <c r="K14" s="37">
        <v>55.836356261149248</v>
      </c>
    </row>
    <row r="15" spans="1:16" s="33" customFormat="1" ht="15" customHeight="1" x14ac:dyDescent="0.25">
      <c r="A15" s="256" t="s">
        <v>172</v>
      </c>
      <c r="B15" s="35">
        <v>1130</v>
      </c>
      <c r="C15" s="35">
        <v>1141</v>
      </c>
      <c r="D15" s="35">
        <v>1263</v>
      </c>
      <c r="E15" s="35">
        <v>1215</v>
      </c>
      <c r="F15" s="262">
        <v>1329</v>
      </c>
      <c r="G15" s="37">
        <v>229.90963129214731</v>
      </c>
      <c r="H15" s="37">
        <v>230.2332780173432</v>
      </c>
      <c r="I15" s="37">
        <v>252.97457134368099</v>
      </c>
      <c r="J15" s="37">
        <v>241.63861922870439</v>
      </c>
      <c r="K15" s="37">
        <v>263.17033478697726</v>
      </c>
    </row>
    <row r="16" spans="1:16" s="33" customFormat="1" ht="15" customHeight="1" x14ac:dyDescent="0.25">
      <c r="A16" s="256" t="s">
        <v>173</v>
      </c>
      <c r="B16" s="35" t="s">
        <v>234</v>
      </c>
      <c r="C16" s="35" t="s">
        <v>234</v>
      </c>
      <c r="D16" s="35">
        <v>16</v>
      </c>
      <c r="E16" s="35" t="s">
        <v>234</v>
      </c>
      <c r="F16" s="262" t="s">
        <v>234</v>
      </c>
      <c r="G16" s="37" t="s">
        <v>234</v>
      </c>
      <c r="H16" s="37" t="s">
        <v>234</v>
      </c>
      <c r="I16" s="37">
        <v>114.26542344750024</v>
      </c>
      <c r="J16" s="37" t="s">
        <v>234</v>
      </c>
      <c r="K16" s="37" t="s">
        <v>234</v>
      </c>
    </row>
    <row r="17" spans="1:11" s="33" customFormat="1" ht="15" customHeight="1" x14ac:dyDescent="0.25">
      <c r="A17" s="258" t="s">
        <v>174</v>
      </c>
      <c r="B17" s="35">
        <v>88</v>
      </c>
      <c r="C17" s="35">
        <v>104</v>
      </c>
      <c r="D17" s="35">
        <v>120</v>
      </c>
      <c r="E17" s="35">
        <v>122</v>
      </c>
      <c r="F17" s="262">
        <v>86</v>
      </c>
      <c r="G17" s="37">
        <v>128.82055351515507</v>
      </c>
      <c r="H17" s="37">
        <v>152.19595944518559</v>
      </c>
      <c r="I17" s="37">
        <v>176.54991517437585</v>
      </c>
      <c r="J17" s="37">
        <v>179.63505833041273</v>
      </c>
      <c r="K17" s="37">
        <v>127.59755642769348</v>
      </c>
    </row>
    <row r="18" spans="1:11" s="33" customFormat="1" ht="15" customHeight="1" x14ac:dyDescent="0.25">
      <c r="A18" s="256" t="s">
        <v>175</v>
      </c>
      <c r="B18" s="35">
        <v>98</v>
      </c>
      <c r="C18" s="35">
        <v>113</v>
      </c>
      <c r="D18" s="35">
        <v>91</v>
      </c>
      <c r="E18" s="35">
        <v>98</v>
      </c>
      <c r="F18" s="262">
        <v>120</v>
      </c>
      <c r="G18" s="37">
        <v>110.47257620761012</v>
      </c>
      <c r="H18" s="37">
        <v>127.0861072310468</v>
      </c>
      <c r="I18" s="37">
        <v>102.26056940908467</v>
      </c>
      <c r="J18" s="37">
        <v>111.50149835286945</v>
      </c>
      <c r="K18" s="37">
        <v>137.58902412462788</v>
      </c>
    </row>
    <row r="19" spans="1:11" s="33" customFormat="1" ht="15" customHeight="1" x14ac:dyDescent="0.25">
      <c r="A19" s="256" t="s">
        <v>176</v>
      </c>
      <c r="B19" s="35" t="s">
        <v>234</v>
      </c>
      <c r="C19" s="35" t="s">
        <v>234</v>
      </c>
      <c r="D19" s="35">
        <v>34</v>
      </c>
      <c r="E19" s="35">
        <v>28</v>
      </c>
      <c r="F19" s="262" t="s">
        <v>234</v>
      </c>
      <c r="G19" s="37" t="s">
        <v>234</v>
      </c>
      <c r="H19" s="37" t="s">
        <v>234</v>
      </c>
      <c r="I19" s="37">
        <v>363.76231884985066</v>
      </c>
      <c r="J19" s="37">
        <v>299.5641982177404</v>
      </c>
      <c r="K19" s="37" t="s">
        <v>234</v>
      </c>
    </row>
    <row r="20" spans="1:11" s="33" customFormat="1" ht="15" customHeight="1" x14ac:dyDescent="0.25">
      <c r="A20" s="256" t="s">
        <v>177</v>
      </c>
      <c r="B20" s="35">
        <v>945</v>
      </c>
      <c r="C20" s="35">
        <v>1023</v>
      </c>
      <c r="D20" s="35">
        <v>965</v>
      </c>
      <c r="E20" s="35">
        <v>957</v>
      </c>
      <c r="F20" s="262">
        <v>1037</v>
      </c>
      <c r="G20" s="37">
        <v>219.02159811725386</v>
      </c>
      <c r="H20" s="37">
        <v>234.62505796206315</v>
      </c>
      <c r="I20" s="37">
        <v>219.46703466238247</v>
      </c>
      <c r="J20" s="37">
        <v>216.59199754167886</v>
      </c>
      <c r="K20" s="37">
        <v>234.35157766487123</v>
      </c>
    </row>
    <row r="21" spans="1:11" s="33" customFormat="1" ht="15" customHeight="1" x14ac:dyDescent="0.25">
      <c r="A21" s="256" t="s">
        <v>178</v>
      </c>
      <c r="B21" s="35">
        <v>112</v>
      </c>
      <c r="C21" s="35">
        <v>120</v>
      </c>
      <c r="D21" s="35">
        <v>157</v>
      </c>
      <c r="E21" s="35">
        <v>147</v>
      </c>
      <c r="F21" s="262">
        <v>160</v>
      </c>
      <c r="G21" s="37">
        <v>165.94433562637909</v>
      </c>
      <c r="H21" s="37">
        <v>176.45387440907299</v>
      </c>
      <c r="I21" s="37">
        <v>229.95612429728854</v>
      </c>
      <c r="J21" s="37">
        <v>212.97389516578414</v>
      </c>
      <c r="K21" s="37">
        <v>231.114796864791</v>
      </c>
    </row>
    <row r="22" spans="1:11" s="33" customFormat="1" ht="15" customHeight="1" x14ac:dyDescent="0.25">
      <c r="A22" s="256" t="s">
        <v>179</v>
      </c>
      <c r="B22" s="35">
        <v>96</v>
      </c>
      <c r="C22" s="35">
        <v>79</v>
      </c>
      <c r="D22" s="35">
        <v>54</v>
      </c>
      <c r="E22" s="35">
        <v>50</v>
      </c>
      <c r="F22" s="262">
        <v>83</v>
      </c>
      <c r="G22" s="37">
        <v>283.4848423824115</v>
      </c>
      <c r="H22" s="37">
        <v>231.81080182594076</v>
      </c>
      <c r="I22" s="37">
        <v>158.85519370709579</v>
      </c>
      <c r="J22" s="37">
        <v>146.97640535776463</v>
      </c>
      <c r="K22" s="37">
        <v>243.96048014653041</v>
      </c>
    </row>
    <row r="23" spans="1:11" s="33" customFormat="1" ht="15" customHeight="1" x14ac:dyDescent="0.25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256" t="s">
        <v>181</v>
      </c>
      <c r="B24" s="35">
        <v>7635</v>
      </c>
      <c r="C24" s="35">
        <v>7904</v>
      </c>
      <c r="D24" s="35">
        <v>7609</v>
      </c>
      <c r="E24" s="35">
        <v>7938</v>
      </c>
      <c r="F24" s="262">
        <v>8869</v>
      </c>
      <c r="G24" s="37">
        <v>149.50833418775093</v>
      </c>
      <c r="H24" s="37">
        <v>155.03034349919974</v>
      </c>
      <c r="I24" s="37">
        <v>149.79652128174118</v>
      </c>
      <c r="J24" s="37">
        <v>157.01999593957984</v>
      </c>
      <c r="K24" s="37">
        <v>176.61694101290084</v>
      </c>
    </row>
    <row r="25" spans="1:11" s="33" customFormat="1" ht="16.5" customHeight="1" x14ac:dyDescent="0.25">
      <c r="A25" s="257" t="s">
        <v>376</v>
      </c>
      <c r="B25" s="35">
        <v>541</v>
      </c>
      <c r="C25" s="35">
        <v>531</v>
      </c>
      <c r="D25" s="35">
        <v>461</v>
      </c>
      <c r="E25" s="35">
        <v>571</v>
      </c>
      <c r="F25" s="262">
        <v>632</v>
      </c>
      <c r="G25" s="37">
        <v>225.02792984725045</v>
      </c>
      <c r="H25" s="37">
        <v>221.5496012353471</v>
      </c>
      <c r="I25" s="37">
        <v>193.05389774977573</v>
      </c>
      <c r="J25" s="37">
        <v>240.11023438969153</v>
      </c>
      <c r="K25" s="37">
        <v>269.18415962106002</v>
      </c>
    </row>
    <row r="26" spans="1:11" s="33" customFormat="1" ht="16.5" customHeight="1" x14ac:dyDescent="0.25">
      <c r="A26" s="257" t="s">
        <v>377</v>
      </c>
      <c r="B26" s="35">
        <v>69</v>
      </c>
      <c r="C26" s="35">
        <v>64</v>
      </c>
      <c r="D26" s="35">
        <v>93</v>
      </c>
      <c r="E26" s="35">
        <v>71</v>
      </c>
      <c r="F26" s="262">
        <v>98</v>
      </c>
      <c r="G26" s="37">
        <v>94.156901821417591</v>
      </c>
      <c r="H26" s="37">
        <v>87.158088823940886</v>
      </c>
      <c r="I26" s="37">
        <v>126.20562201810716</v>
      </c>
      <c r="J26" s="37">
        <v>96.686511183415135</v>
      </c>
      <c r="K26" s="37">
        <v>137.36473444714193</v>
      </c>
    </row>
    <row r="27" spans="1:11" s="33" customFormat="1" ht="15" customHeight="1" x14ac:dyDescent="0.25">
      <c r="A27" s="256" t="s">
        <v>184</v>
      </c>
      <c r="B27" s="35">
        <v>126</v>
      </c>
      <c r="C27" s="35">
        <v>155</v>
      </c>
      <c r="D27" s="35">
        <v>143</v>
      </c>
      <c r="E27" s="35">
        <v>100</v>
      </c>
      <c r="F27" s="262">
        <v>112</v>
      </c>
      <c r="G27" s="37">
        <v>158.5751067778142</v>
      </c>
      <c r="H27" s="37">
        <v>193.72355725438439</v>
      </c>
      <c r="I27" s="37">
        <v>179.10014197867955</v>
      </c>
      <c r="J27" s="37">
        <v>124.38361755462719</v>
      </c>
      <c r="K27" s="37">
        <v>139.28261652899604</v>
      </c>
    </row>
    <row r="28" spans="1:11" s="33" customFormat="1" ht="15" customHeight="1" x14ac:dyDescent="0.25">
      <c r="A28" s="256" t="s">
        <v>185</v>
      </c>
      <c r="B28" s="35">
        <v>70</v>
      </c>
      <c r="C28" s="35">
        <v>53</v>
      </c>
      <c r="D28" s="35">
        <v>62</v>
      </c>
      <c r="E28" s="35">
        <v>42</v>
      </c>
      <c r="F28" s="262">
        <v>77</v>
      </c>
      <c r="G28" s="37">
        <v>52.350410160343543</v>
      </c>
      <c r="H28" s="37">
        <v>39.65190590792011</v>
      </c>
      <c r="I28" s="37">
        <v>46.582667679362217</v>
      </c>
      <c r="J28" s="37">
        <v>31.734750169168809</v>
      </c>
      <c r="K28" s="37">
        <v>58.648408537540995</v>
      </c>
    </row>
    <row r="29" spans="1:11" s="33" customFormat="1" ht="15" customHeight="1" x14ac:dyDescent="0.25">
      <c r="A29" s="256" t="s">
        <v>186</v>
      </c>
      <c r="B29" s="35" t="s">
        <v>234</v>
      </c>
      <c r="C29" s="35" t="s">
        <v>234</v>
      </c>
      <c r="D29" s="35" t="s">
        <v>234</v>
      </c>
      <c r="E29" s="35" t="s">
        <v>234</v>
      </c>
      <c r="F29" s="262" t="s">
        <v>234</v>
      </c>
      <c r="G29" s="37" t="s">
        <v>234</v>
      </c>
      <c r="H29" s="37" t="s">
        <v>234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256" t="s">
        <v>187</v>
      </c>
      <c r="B30" s="35">
        <v>78</v>
      </c>
      <c r="C30" s="35">
        <v>53</v>
      </c>
      <c r="D30" s="35">
        <v>55</v>
      </c>
      <c r="E30" s="35">
        <v>77</v>
      </c>
      <c r="F30" s="262">
        <v>123</v>
      </c>
      <c r="G30" s="37">
        <v>170.72562319117722</v>
      </c>
      <c r="H30" s="37">
        <v>115.99017154315746</v>
      </c>
      <c r="I30" s="37">
        <v>120.507711929671</v>
      </c>
      <c r="J30" s="37">
        <v>168.76092194949723</v>
      </c>
      <c r="K30" s="37">
        <v>271.48833038071592</v>
      </c>
    </row>
    <row r="31" spans="1:11" s="33" customFormat="1" ht="15" customHeight="1" x14ac:dyDescent="0.25">
      <c r="A31" s="256" t="s">
        <v>188</v>
      </c>
      <c r="B31" s="35">
        <v>159</v>
      </c>
      <c r="C31" s="35">
        <v>203</v>
      </c>
      <c r="D31" s="35">
        <v>310</v>
      </c>
      <c r="E31" s="35">
        <v>329</v>
      </c>
      <c r="F31" s="262">
        <v>216</v>
      </c>
      <c r="G31" s="37">
        <v>118.05209957063806</v>
      </c>
      <c r="H31" s="37">
        <v>149.47519289721467</v>
      </c>
      <c r="I31" s="37">
        <v>225.47237435633926</v>
      </c>
      <c r="J31" s="37">
        <v>236.98344628985049</v>
      </c>
      <c r="K31" s="37">
        <v>154.45876647263486</v>
      </c>
    </row>
    <row r="32" spans="1:11" s="33" customFormat="1" ht="15" customHeight="1" x14ac:dyDescent="0.25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262" t="s">
        <v>234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 t="s">
        <v>234</v>
      </c>
    </row>
    <row r="33" spans="1:11" s="33" customFormat="1" ht="15" customHeight="1" x14ac:dyDescent="0.25">
      <c r="A33" s="256" t="s">
        <v>190</v>
      </c>
      <c r="B33" s="35" t="s">
        <v>234</v>
      </c>
      <c r="C33" s="35" t="s">
        <v>234</v>
      </c>
      <c r="D33" s="35" t="s">
        <v>234</v>
      </c>
      <c r="E33" s="35" t="s">
        <v>234</v>
      </c>
      <c r="F33" s="262" t="s">
        <v>234</v>
      </c>
      <c r="G33" s="37" t="s">
        <v>234</v>
      </c>
      <c r="H33" s="37" t="s">
        <v>234</v>
      </c>
      <c r="I33" s="37" t="s">
        <v>234</v>
      </c>
      <c r="J33" s="37" t="s">
        <v>234</v>
      </c>
      <c r="K33" s="37" t="s">
        <v>234</v>
      </c>
    </row>
    <row r="34" spans="1:11" s="33" customFormat="1" ht="15" customHeight="1" x14ac:dyDescent="0.25">
      <c r="A34" s="256" t="s">
        <v>191</v>
      </c>
      <c r="B34" s="35">
        <v>166</v>
      </c>
      <c r="C34" s="35">
        <v>160</v>
      </c>
      <c r="D34" s="35">
        <v>200</v>
      </c>
      <c r="E34" s="35">
        <v>179</v>
      </c>
      <c r="F34" s="262">
        <v>252</v>
      </c>
      <c r="G34" s="37">
        <v>78.087493028542227</v>
      </c>
      <c r="H34" s="37">
        <v>74.946064039167851</v>
      </c>
      <c r="I34" s="37">
        <v>93.397911758215599</v>
      </c>
      <c r="J34" s="37">
        <v>83.925136360236948</v>
      </c>
      <c r="K34" s="37">
        <v>117.98904882327243</v>
      </c>
    </row>
    <row r="35" spans="1:11" s="33" customFormat="1" ht="15" customHeight="1" x14ac:dyDescent="0.25">
      <c r="A35" s="256" t="s">
        <v>192</v>
      </c>
      <c r="B35" s="35">
        <v>44</v>
      </c>
      <c r="C35" s="35">
        <v>57</v>
      </c>
      <c r="D35" s="35">
        <v>51</v>
      </c>
      <c r="E35" s="35">
        <v>49</v>
      </c>
      <c r="F35" s="262">
        <v>72</v>
      </c>
      <c r="G35" s="37">
        <v>62.674284369841139</v>
      </c>
      <c r="H35" s="37">
        <v>81.516304073983576</v>
      </c>
      <c r="I35" s="37">
        <v>73.222836827249623</v>
      </c>
      <c r="J35" s="37">
        <v>70.632986236522285</v>
      </c>
      <c r="K35" s="37">
        <v>104.40470090464282</v>
      </c>
    </row>
    <row r="36" spans="1:11" s="33" customFormat="1" ht="15" customHeight="1" x14ac:dyDescent="0.25">
      <c r="A36" s="256" t="s">
        <v>193</v>
      </c>
      <c r="B36" s="35">
        <v>23</v>
      </c>
      <c r="C36" s="35">
        <v>29</v>
      </c>
      <c r="D36" s="35">
        <v>32</v>
      </c>
      <c r="E36" s="35">
        <v>24</v>
      </c>
      <c r="F36" s="262">
        <v>27</v>
      </c>
      <c r="G36" s="37">
        <v>45.122500385719107</v>
      </c>
      <c r="H36" s="37">
        <v>56.60898585544664</v>
      </c>
      <c r="I36" s="37">
        <v>62.246655196908243</v>
      </c>
      <c r="J36" s="37">
        <v>46.615062610012266</v>
      </c>
      <c r="K36" s="37">
        <v>52.559951763051522</v>
      </c>
    </row>
    <row r="37" spans="1:11" s="33" customFormat="1" ht="15" customHeight="1" x14ac:dyDescent="0.25">
      <c r="A37" s="256" t="s">
        <v>194</v>
      </c>
      <c r="B37" s="35">
        <v>1168</v>
      </c>
      <c r="C37" s="35">
        <v>1313</v>
      </c>
      <c r="D37" s="35">
        <v>1360</v>
      </c>
      <c r="E37" s="35">
        <v>1923</v>
      </c>
      <c r="F37" s="262">
        <v>2052</v>
      </c>
      <c r="G37" s="37">
        <v>72.940184894693502</v>
      </c>
      <c r="H37" s="37">
        <v>81.886836225315349</v>
      </c>
      <c r="I37" s="37">
        <v>84.89380778815449</v>
      </c>
      <c r="J37" s="37">
        <v>120.28345106673326</v>
      </c>
      <c r="K37" s="37">
        <v>129.30475840400203</v>
      </c>
    </row>
    <row r="38" spans="1:11" s="33" customFormat="1" ht="15" customHeight="1" x14ac:dyDescent="0.25">
      <c r="A38" s="256" t="s">
        <v>195</v>
      </c>
      <c r="B38" s="35">
        <v>139</v>
      </c>
      <c r="C38" s="35">
        <v>109</v>
      </c>
      <c r="D38" s="35">
        <v>94</v>
      </c>
      <c r="E38" s="35">
        <v>126</v>
      </c>
      <c r="F38" s="262">
        <v>126</v>
      </c>
      <c r="G38" s="37">
        <v>70.347475836451395</v>
      </c>
      <c r="H38" s="37">
        <v>54.259334604038017</v>
      </c>
      <c r="I38" s="37">
        <v>46.108107818286598</v>
      </c>
      <c r="J38" s="37">
        <v>61.265062167396536</v>
      </c>
      <c r="K38" s="37">
        <v>60.742760760125577</v>
      </c>
    </row>
    <row r="39" spans="1:11" s="33" customFormat="1" ht="15" customHeight="1" x14ac:dyDescent="0.25">
      <c r="A39" s="256" t="s">
        <v>196</v>
      </c>
      <c r="B39" s="35" t="s">
        <v>234</v>
      </c>
      <c r="C39" s="35" t="s">
        <v>234</v>
      </c>
      <c r="D39" s="35" t="s">
        <v>234</v>
      </c>
      <c r="E39" s="35" t="s">
        <v>234</v>
      </c>
      <c r="F39" s="262" t="s">
        <v>234</v>
      </c>
      <c r="G39" s="37" t="s">
        <v>234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256" t="s">
        <v>197</v>
      </c>
      <c r="B40" s="35">
        <v>1256</v>
      </c>
      <c r="C40" s="35">
        <v>1484</v>
      </c>
      <c r="D40" s="35">
        <v>1510</v>
      </c>
      <c r="E40" s="35">
        <v>1492</v>
      </c>
      <c r="F40" s="262">
        <v>1743</v>
      </c>
      <c r="G40" s="37">
        <v>106.01073726674699</v>
      </c>
      <c r="H40" s="37">
        <v>124.09939198367483</v>
      </c>
      <c r="I40" s="37">
        <v>125.39519929072475</v>
      </c>
      <c r="J40" s="37">
        <v>122.78431073640199</v>
      </c>
      <c r="K40" s="37">
        <v>142.82744448360529</v>
      </c>
    </row>
    <row r="41" spans="1:11" s="33" customFormat="1" ht="15" customHeight="1" x14ac:dyDescent="0.25">
      <c r="A41" s="256" t="s">
        <v>198</v>
      </c>
      <c r="B41" s="35">
        <v>1302</v>
      </c>
      <c r="C41" s="35">
        <v>1668</v>
      </c>
      <c r="D41" s="35">
        <v>1822</v>
      </c>
      <c r="E41" s="35">
        <v>1866</v>
      </c>
      <c r="F41" s="262">
        <v>1885</v>
      </c>
      <c r="G41" s="37">
        <v>166.92759164428551</v>
      </c>
      <c r="H41" s="37">
        <v>211.45816176435073</v>
      </c>
      <c r="I41" s="37">
        <v>228.73542388769832</v>
      </c>
      <c r="J41" s="37">
        <v>232.10538606577032</v>
      </c>
      <c r="K41" s="37">
        <v>234.52623001802542</v>
      </c>
    </row>
    <row r="42" spans="1:11" s="33" customFormat="1" ht="15" customHeight="1" x14ac:dyDescent="0.25">
      <c r="A42" s="256" t="s">
        <v>199</v>
      </c>
      <c r="B42" s="35">
        <v>30</v>
      </c>
      <c r="C42" s="35">
        <v>22</v>
      </c>
      <c r="D42" s="35">
        <v>17</v>
      </c>
      <c r="E42" s="35">
        <v>18</v>
      </c>
      <c r="F42" s="262">
        <v>25</v>
      </c>
      <c r="G42" s="37">
        <v>99.189923937161936</v>
      </c>
      <c r="H42" s="37">
        <v>71.503312508798757</v>
      </c>
      <c r="I42" s="37">
        <v>53.871006843989107</v>
      </c>
      <c r="J42" s="37">
        <v>56.236781369395608</v>
      </c>
      <c r="K42" s="37">
        <v>77.207019372832974</v>
      </c>
    </row>
    <row r="43" spans="1:11" s="33" customFormat="1" ht="15" customHeight="1" x14ac:dyDescent="0.25">
      <c r="A43" s="256" t="s">
        <v>200</v>
      </c>
      <c r="B43" s="35">
        <v>1846</v>
      </c>
      <c r="C43" s="35">
        <v>1787</v>
      </c>
      <c r="D43" s="35">
        <v>1906</v>
      </c>
      <c r="E43" s="35">
        <v>1967</v>
      </c>
      <c r="F43" s="262">
        <v>2618</v>
      </c>
      <c r="G43" s="37">
        <v>171.25951914289092</v>
      </c>
      <c r="H43" s="37">
        <v>164.80678728683611</v>
      </c>
      <c r="I43" s="37">
        <v>174.6433230438108</v>
      </c>
      <c r="J43" s="37">
        <v>179.56907465928845</v>
      </c>
      <c r="K43" s="37">
        <v>239.08183129299195</v>
      </c>
    </row>
    <row r="44" spans="1:11" s="33" customFormat="1" ht="15" customHeight="1" x14ac:dyDescent="0.25">
      <c r="A44" s="256" t="s">
        <v>201</v>
      </c>
      <c r="B44" s="35">
        <v>1585</v>
      </c>
      <c r="C44" s="35">
        <v>2097</v>
      </c>
      <c r="D44" s="35">
        <v>2167</v>
      </c>
      <c r="E44" s="35">
        <v>2169</v>
      </c>
      <c r="F44" s="262">
        <v>2684</v>
      </c>
      <c r="G44" s="37">
        <v>97.545288628905425</v>
      </c>
      <c r="H44" s="37">
        <v>128.46684080639258</v>
      </c>
      <c r="I44" s="37">
        <v>132.71459046141919</v>
      </c>
      <c r="J44" s="37">
        <v>132.40446107382689</v>
      </c>
      <c r="K44" s="37">
        <v>164.61445041265972</v>
      </c>
    </row>
    <row r="45" spans="1:11" s="33" customFormat="1" ht="15" customHeight="1" x14ac:dyDescent="0.25">
      <c r="A45" s="256" t="s">
        <v>202</v>
      </c>
      <c r="B45" s="35">
        <v>627</v>
      </c>
      <c r="C45" s="35">
        <v>583</v>
      </c>
      <c r="D45" s="35">
        <v>550</v>
      </c>
      <c r="E45" s="35">
        <v>527</v>
      </c>
      <c r="F45" s="262">
        <v>608</v>
      </c>
      <c r="G45" s="37">
        <v>146.52779670377274</v>
      </c>
      <c r="H45" s="37">
        <v>135.64334409106544</v>
      </c>
      <c r="I45" s="37">
        <v>127.90038936835604</v>
      </c>
      <c r="J45" s="37">
        <v>122.63341830944454</v>
      </c>
      <c r="K45" s="37">
        <v>144.01418041863096</v>
      </c>
    </row>
    <row r="46" spans="1:11" s="33" customFormat="1" ht="15" customHeight="1" x14ac:dyDescent="0.25">
      <c r="A46" s="256" t="s">
        <v>203</v>
      </c>
      <c r="B46" s="35">
        <v>616</v>
      </c>
      <c r="C46" s="35">
        <v>658</v>
      </c>
      <c r="D46" s="35">
        <v>842</v>
      </c>
      <c r="E46" s="35">
        <v>662</v>
      </c>
      <c r="F46" s="262">
        <v>815</v>
      </c>
      <c r="G46" s="37">
        <v>164.28428592463618</v>
      </c>
      <c r="H46" s="37">
        <v>173.33719191866493</v>
      </c>
      <c r="I46" s="37">
        <v>218.64553548209142</v>
      </c>
      <c r="J46" s="37">
        <v>169.76329196403398</v>
      </c>
      <c r="K46" s="37">
        <v>207.44664462658517</v>
      </c>
    </row>
    <row r="47" spans="1:11" s="33" customFormat="1" ht="15" customHeight="1" x14ac:dyDescent="0.25">
      <c r="A47" s="256" t="s">
        <v>204</v>
      </c>
      <c r="B47" s="35">
        <v>70</v>
      </c>
      <c r="C47" s="35">
        <v>74</v>
      </c>
      <c r="D47" s="35">
        <v>78</v>
      </c>
      <c r="E47" s="35">
        <v>60</v>
      </c>
      <c r="F47" s="262">
        <v>95</v>
      </c>
      <c r="G47" s="37">
        <v>50.941408796488915</v>
      </c>
      <c r="H47" s="37">
        <v>53.758766869802699</v>
      </c>
      <c r="I47" s="37">
        <v>56.751030676004966</v>
      </c>
      <c r="J47" s="37">
        <v>43.583806826474813</v>
      </c>
      <c r="K47" s="37">
        <v>70.091016654633364</v>
      </c>
    </row>
    <row r="48" spans="1:11" s="33" customFormat="1" ht="15" customHeight="1" x14ac:dyDescent="0.25">
      <c r="A48" s="256" t="s">
        <v>205</v>
      </c>
      <c r="B48" s="35">
        <v>195</v>
      </c>
      <c r="C48" s="35">
        <v>155</v>
      </c>
      <c r="D48" s="35">
        <v>221</v>
      </c>
      <c r="E48" s="35">
        <v>219</v>
      </c>
      <c r="F48" s="262">
        <v>206</v>
      </c>
      <c r="G48" s="37">
        <v>50.34263391112794</v>
      </c>
      <c r="H48" s="37">
        <v>39.970128961314941</v>
      </c>
      <c r="I48" s="37">
        <v>57.022656893812716</v>
      </c>
      <c r="J48" s="37">
        <v>56.705550715030448</v>
      </c>
      <c r="K48" s="37">
        <v>53.81549491453044</v>
      </c>
    </row>
    <row r="49" spans="1:11" s="33" customFormat="1" ht="15" customHeight="1" x14ac:dyDescent="0.25">
      <c r="A49" s="256" t="s">
        <v>206</v>
      </c>
      <c r="B49" s="35">
        <v>155</v>
      </c>
      <c r="C49" s="35">
        <v>196</v>
      </c>
      <c r="D49" s="35">
        <v>176</v>
      </c>
      <c r="E49" s="35">
        <v>166</v>
      </c>
      <c r="F49" s="262">
        <v>208</v>
      </c>
      <c r="G49" s="37">
        <v>70.321000201520533</v>
      </c>
      <c r="H49" s="37">
        <v>88.633344320881463</v>
      </c>
      <c r="I49" s="37">
        <v>79.372656362062727</v>
      </c>
      <c r="J49" s="37">
        <v>74.866341418623534</v>
      </c>
      <c r="K49" s="37">
        <v>94.980363483521842</v>
      </c>
    </row>
    <row r="50" spans="1:11" s="33" customFormat="1" ht="15" customHeight="1" x14ac:dyDescent="0.25">
      <c r="A50" s="256" t="s">
        <v>207</v>
      </c>
      <c r="B50" s="35">
        <v>739</v>
      </c>
      <c r="C50" s="35">
        <v>642</v>
      </c>
      <c r="D50" s="35">
        <v>717</v>
      </c>
      <c r="E50" s="35">
        <v>685</v>
      </c>
      <c r="F50" s="262">
        <v>750</v>
      </c>
      <c r="G50" s="37">
        <v>77.302139895324061</v>
      </c>
      <c r="H50" s="37">
        <v>67.041226561486255</v>
      </c>
      <c r="I50" s="37">
        <v>74.968012422164861</v>
      </c>
      <c r="J50" s="37">
        <v>71.724622605493124</v>
      </c>
      <c r="K50" s="37">
        <v>79.40082908549131</v>
      </c>
    </row>
    <row r="51" spans="1:11" s="33" customFormat="1" ht="15" customHeight="1" x14ac:dyDescent="0.25">
      <c r="A51" s="256" t="s">
        <v>208</v>
      </c>
      <c r="B51" s="35">
        <v>132</v>
      </c>
      <c r="C51" s="35">
        <v>116</v>
      </c>
      <c r="D51" s="35">
        <v>79</v>
      </c>
      <c r="E51" s="35">
        <v>68</v>
      </c>
      <c r="F51" s="262">
        <v>112</v>
      </c>
      <c r="G51" s="37">
        <v>96.552557443472523</v>
      </c>
      <c r="H51" s="37">
        <v>85.21124537716986</v>
      </c>
      <c r="I51" s="37">
        <v>58.301934821296165</v>
      </c>
      <c r="J51" s="37">
        <v>50.115208822612082</v>
      </c>
      <c r="K51" s="37">
        <v>83.972419957669118</v>
      </c>
    </row>
    <row r="52" spans="1:11" s="33" customFormat="1" ht="15" customHeight="1" x14ac:dyDescent="0.25">
      <c r="A52" s="256" t="s">
        <v>209</v>
      </c>
      <c r="B52" s="35">
        <v>96</v>
      </c>
      <c r="C52" s="35">
        <v>164</v>
      </c>
      <c r="D52" s="35">
        <v>182</v>
      </c>
      <c r="E52" s="35">
        <v>183</v>
      </c>
      <c r="F52" s="262">
        <v>191</v>
      </c>
      <c r="G52" s="37">
        <v>104.30475543321802</v>
      </c>
      <c r="H52" s="37">
        <v>177.7916303516682</v>
      </c>
      <c r="I52" s="37">
        <v>197.28161943900423</v>
      </c>
      <c r="J52" s="37">
        <v>197.8194114760546</v>
      </c>
      <c r="K52" s="37">
        <v>206.30307520152149</v>
      </c>
    </row>
    <row r="53" spans="1:11" s="33" customFormat="1" ht="15" customHeight="1" x14ac:dyDescent="0.25">
      <c r="A53" s="256" t="s">
        <v>210</v>
      </c>
      <c r="B53" s="35">
        <v>0</v>
      </c>
      <c r="C53" s="35" t="s">
        <v>234</v>
      </c>
      <c r="D53" s="35" t="s">
        <v>234</v>
      </c>
      <c r="E53" s="35" t="s">
        <v>234</v>
      </c>
      <c r="F53" s="262" t="s">
        <v>234</v>
      </c>
      <c r="G53" s="37">
        <v>0</v>
      </c>
      <c r="H53" s="37" t="s">
        <v>234</v>
      </c>
      <c r="I53" s="37" t="s">
        <v>234</v>
      </c>
      <c r="J53" s="37" t="s">
        <v>234</v>
      </c>
      <c r="K53" s="37" t="s">
        <v>234</v>
      </c>
    </row>
    <row r="54" spans="1:11" s="33" customFormat="1" ht="15" customHeight="1" x14ac:dyDescent="0.25">
      <c r="A54" s="256" t="s">
        <v>211</v>
      </c>
      <c r="B54" s="35">
        <v>15</v>
      </c>
      <c r="C54" s="35">
        <v>12</v>
      </c>
      <c r="D54" s="35">
        <v>35</v>
      </c>
      <c r="E54" s="35">
        <v>34</v>
      </c>
      <c r="F54" s="262">
        <v>26</v>
      </c>
      <c r="G54" s="37">
        <v>67.138065448055428</v>
      </c>
      <c r="H54" s="37">
        <v>53.902443228985327</v>
      </c>
      <c r="I54" s="37">
        <v>157.36609347150306</v>
      </c>
      <c r="J54" s="37">
        <v>152.91356368064751</v>
      </c>
      <c r="K54" s="37">
        <v>117.84801420408746</v>
      </c>
    </row>
    <row r="55" spans="1:11" s="33" customFormat="1" ht="15" customHeight="1" x14ac:dyDescent="0.25">
      <c r="A55" s="256" t="s">
        <v>212</v>
      </c>
      <c r="B55" s="35">
        <v>336</v>
      </c>
      <c r="C55" s="35">
        <v>458</v>
      </c>
      <c r="D55" s="35">
        <v>344</v>
      </c>
      <c r="E55" s="35">
        <v>429</v>
      </c>
      <c r="F55" s="262">
        <v>431</v>
      </c>
      <c r="G55" s="37">
        <v>150.57370225180469</v>
      </c>
      <c r="H55" s="37">
        <v>203.67450652050323</v>
      </c>
      <c r="I55" s="37">
        <v>152.03394923879489</v>
      </c>
      <c r="J55" s="37">
        <v>188.81529395820124</v>
      </c>
      <c r="K55" s="37">
        <v>190.05783685341385</v>
      </c>
    </row>
    <row r="56" spans="1:11" s="33" customFormat="1" ht="15" customHeight="1" x14ac:dyDescent="0.25">
      <c r="A56" s="256" t="s">
        <v>213</v>
      </c>
      <c r="B56" s="35">
        <v>185</v>
      </c>
      <c r="C56" s="35">
        <v>191</v>
      </c>
      <c r="D56" s="35">
        <v>247</v>
      </c>
      <c r="E56" s="35">
        <v>226</v>
      </c>
      <c r="F56" s="262">
        <v>218</v>
      </c>
      <c r="G56" s="37">
        <v>72.902108389067124</v>
      </c>
      <c r="H56" s="37">
        <v>75.953423021994396</v>
      </c>
      <c r="I56" s="37">
        <v>99.020650404061044</v>
      </c>
      <c r="J56" s="37">
        <v>91.061947764182293</v>
      </c>
      <c r="K56" s="37">
        <v>88.658894372573755</v>
      </c>
    </row>
    <row r="57" spans="1:11" s="33" customFormat="1" ht="15" customHeight="1" x14ac:dyDescent="0.25">
      <c r="A57" s="256" t="s">
        <v>214</v>
      </c>
      <c r="B57" s="35">
        <v>335</v>
      </c>
      <c r="C57" s="35">
        <v>370</v>
      </c>
      <c r="D57" s="35">
        <v>447</v>
      </c>
      <c r="E57" s="35">
        <v>595</v>
      </c>
      <c r="F57" s="262">
        <v>425</v>
      </c>
      <c r="G57" s="37">
        <v>121.92164518941006</v>
      </c>
      <c r="H57" s="37">
        <v>133.9438158367393</v>
      </c>
      <c r="I57" s="37">
        <v>161.2767181779322</v>
      </c>
      <c r="J57" s="37">
        <v>213.66922994223711</v>
      </c>
      <c r="K57" s="37">
        <v>152.80644231658673</v>
      </c>
    </row>
    <row r="58" spans="1:11" s="33" customFormat="1" ht="15" customHeight="1" x14ac:dyDescent="0.25">
      <c r="A58" s="256" t="s">
        <v>215</v>
      </c>
      <c r="B58" s="35">
        <v>54</v>
      </c>
      <c r="C58" s="35">
        <v>73</v>
      </c>
      <c r="D58" s="35">
        <v>111</v>
      </c>
      <c r="E58" s="35">
        <v>72</v>
      </c>
      <c r="F58" s="262">
        <v>66</v>
      </c>
      <c r="G58" s="37">
        <v>110.22203343052367</v>
      </c>
      <c r="H58" s="37">
        <v>146.67203711277304</v>
      </c>
      <c r="I58" s="37">
        <v>219.44151150692059</v>
      </c>
      <c r="J58" s="37">
        <v>142.551781476347</v>
      </c>
      <c r="K58" s="37">
        <v>129.87323965520665</v>
      </c>
    </row>
    <row r="59" spans="1:11" s="33" customFormat="1" ht="15" customHeight="1" x14ac:dyDescent="0.25">
      <c r="A59" s="256" t="s">
        <v>216</v>
      </c>
      <c r="B59" s="35">
        <v>52</v>
      </c>
      <c r="C59" s="35">
        <v>42</v>
      </c>
      <c r="D59" s="35">
        <v>39</v>
      </c>
      <c r="E59" s="35">
        <v>43</v>
      </c>
      <c r="F59" s="262">
        <v>47</v>
      </c>
      <c r="G59" s="37">
        <v>161.46182491395334</v>
      </c>
      <c r="H59" s="37">
        <v>129.34073836256511</v>
      </c>
      <c r="I59" s="37">
        <v>118.58779431325061</v>
      </c>
      <c r="J59" s="37">
        <v>129.9484588902107</v>
      </c>
      <c r="K59" s="37">
        <v>141.64012775104979</v>
      </c>
    </row>
    <row r="60" spans="1:11" s="33" customFormat="1" ht="15" customHeight="1" x14ac:dyDescent="0.25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262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256" t="s">
        <v>218</v>
      </c>
      <c r="B61" s="35">
        <v>306</v>
      </c>
      <c r="C61" s="35">
        <v>361</v>
      </c>
      <c r="D61" s="35">
        <v>402</v>
      </c>
      <c r="E61" s="35">
        <v>381</v>
      </c>
      <c r="F61" s="262">
        <v>393</v>
      </c>
      <c r="G61" s="37">
        <v>132.05055107840579</v>
      </c>
      <c r="H61" s="37">
        <v>155.02812727099209</v>
      </c>
      <c r="I61" s="37">
        <v>171.46369833189306</v>
      </c>
      <c r="J61" s="37">
        <v>161.40199541920381</v>
      </c>
      <c r="K61" s="37">
        <v>165.98061166159241</v>
      </c>
    </row>
    <row r="62" spans="1:11" s="33" customFormat="1" ht="15" customHeight="1" x14ac:dyDescent="0.25">
      <c r="A62" s="256" t="s">
        <v>219</v>
      </c>
      <c r="B62" s="35">
        <v>22</v>
      </c>
      <c r="C62" s="35">
        <v>13</v>
      </c>
      <c r="D62" s="35">
        <v>28</v>
      </c>
      <c r="E62" s="35">
        <v>30</v>
      </c>
      <c r="F62" s="262">
        <v>19</v>
      </c>
      <c r="G62" s="37">
        <v>83.33006594843792</v>
      </c>
      <c r="H62" s="37">
        <v>49.135318874460893</v>
      </c>
      <c r="I62" s="37">
        <v>105.76647732710013</v>
      </c>
      <c r="J62" s="37">
        <v>112.86160532391678</v>
      </c>
      <c r="K62" s="37">
        <v>72.352946327082876</v>
      </c>
    </row>
    <row r="63" spans="1:11" s="33" customFormat="1" ht="15" customHeight="1" x14ac:dyDescent="0.25">
      <c r="A63" s="256" t="s">
        <v>220</v>
      </c>
      <c r="B63" s="35">
        <v>292</v>
      </c>
      <c r="C63" s="35">
        <v>281</v>
      </c>
      <c r="D63" s="35">
        <v>318</v>
      </c>
      <c r="E63" s="35">
        <v>354</v>
      </c>
      <c r="F63" s="262">
        <v>376</v>
      </c>
      <c r="G63" s="37">
        <v>68.570539596063156</v>
      </c>
      <c r="H63" s="37">
        <v>66.061001066645531</v>
      </c>
      <c r="I63" s="37">
        <v>75.113835487772675</v>
      </c>
      <c r="J63" s="37">
        <v>83.680661082154771</v>
      </c>
      <c r="K63" s="37">
        <v>89.598496187357</v>
      </c>
    </row>
    <row r="64" spans="1:11" s="33" customFormat="1" ht="15" customHeight="1" x14ac:dyDescent="0.25">
      <c r="A64" s="256" t="s">
        <v>221</v>
      </c>
      <c r="B64" s="35">
        <v>118</v>
      </c>
      <c r="C64" s="35">
        <v>88</v>
      </c>
      <c r="D64" s="35">
        <v>122</v>
      </c>
      <c r="E64" s="35">
        <v>114</v>
      </c>
      <c r="F64" s="262">
        <v>135</v>
      </c>
      <c r="G64" s="37">
        <v>107.32466876581503</v>
      </c>
      <c r="H64" s="37">
        <v>79.45330458449429</v>
      </c>
      <c r="I64" s="37">
        <v>110.3564168658465</v>
      </c>
      <c r="J64" s="37">
        <v>102.88935892408604</v>
      </c>
      <c r="K64" s="37">
        <v>121.43453611205936</v>
      </c>
    </row>
    <row r="65" spans="1:12" s="33" customFormat="1" ht="15" customHeight="1" x14ac:dyDescent="0.25">
      <c r="A65" s="256" t="s">
        <v>222</v>
      </c>
      <c r="B65" s="35">
        <v>79</v>
      </c>
      <c r="C65" s="35">
        <v>82</v>
      </c>
      <c r="D65" s="35">
        <v>134</v>
      </c>
      <c r="E65" s="35">
        <v>89</v>
      </c>
      <c r="F65" s="262">
        <v>89</v>
      </c>
      <c r="G65" s="37">
        <v>204.10081333961969</v>
      </c>
      <c r="H65" s="37">
        <v>209.08473604408911</v>
      </c>
      <c r="I65" s="37">
        <v>335.86242199496326</v>
      </c>
      <c r="J65" s="37">
        <v>219.60414084549782</v>
      </c>
      <c r="K65" s="37">
        <v>218.17583889220492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2SFWAjeIQ0snaPyh8+Az1Duy1VA7+pp5x+mu9GDaIzVv94znLV0z0K19yov8EVbu6Y2PewB1//uijp/RNCK/wQ==" saltValue="OdswqMavd45b6nRQFU89DQ==" spinCount="100000" sheet="1" objects="1" scenarios="1"/>
  <hyperlinks>
    <hyperlink ref="A72" location="'Table of Contents'!A1" display="Click here to return to the Table of Contents" xr:uid="{B65ABF5C-9691-4BE6-B75D-51B9F21A1767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EEB6-EE9E-440F-9D48-6807506E1526}">
  <sheetPr codeName="Sheet22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515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298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490" t="s">
        <v>227</v>
      </c>
      <c r="B3" s="89" t="s">
        <v>501</v>
      </c>
      <c r="C3" s="90" t="s">
        <v>502</v>
      </c>
      <c r="D3" s="90" t="s">
        <v>503</v>
      </c>
      <c r="E3" s="90" t="s">
        <v>504</v>
      </c>
      <c r="F3" s="492" t="s">
        <v>505</v>
      </c>
      <c r="G3" s="90" t="s">
        <v>506</v>
      </c>
      <c r="H3" s="90" t="s">
        <v>507</v>
      </c>
      <c r="I3" s="90" t="s">
        <v>508</v>
      </c>
      <c r="J3" s="90" t="s">
        <v>509</v>
      </c>
      <c r="K3" s="90" t="s">
        <v>510</v>
      </c>
      <c r="N3" s="71"/>
    </row>
    <row r="4" spans="1:16" s="94" customFormat="1" ht="18" customHeight="1" x14ac:dyDescent="0.25">
      <c r="A4" s="491" t="s">
        <v>160</v>
      </c>
      <c r="B4" s="92">
        <v>50516</v>
      </c>
      <c r="C4" s="92">
        <v>52649</v>
      </c>
      <c r="D4" s="92">
        <v>52879</v>
      </c>
      <c r="E4" s="92">
        <v>49401</v>
      </c>
      <c r="F4" s="467">
        <v>59306</v>
      </c>
      <c r="G4" s="93">
        <v>257.43312515697028</v>
      </c>
      <c r="H4" s="93">
        <v>267.22010684679759</v>
      </c>
      <c r="I4" s="93">
        <v>268.0021945949764</v>
      </c>
      <c r="J4" s="93">
        <v>250.36642775584849</v>
      </c>
      <c r="K4" s="93">
        <v>301.86613145895552</v>
      </c>
    </row>
    <row r="5" spans="1:16" s="94" customFormat="1" ht="15" customHeight="1" x14ac:dyDescent="0.25">
      <c r="A5" s="256" t="s">
        <v>162</v>
      </c>
      <c r="B5" s="35">
        <v>2535</v>
      </c>
      <c r="C5" s="35">
        <v>2616</v>
      </c>
      <c r="D5" s="35">
        <v>2621</v>
      </c>
      <c r="E5" s="35">
        <v>2334</v>
      </c>
      <c r="F5" s="262">
        <v>2665</v>
      </c>
      <c r="G5" s="37">
        <v>309.96978177519543</v>
      </c>
      <c r="H5" s="37">
        <v>317.91577586858165</v>
      </c>
      <c r="I5" s="37">
        <v>316.73118274002212</v>
      </c>
      <c r="J5" s="37">
        <v>281.65334572639057</v>
      </c>
      <c r="K5" s="37">
        <v>323.50276498250105</v>
      </c>
    </row>
    <row r="6" spans="1:16" s="94" customFormat="1" ht="16.5" customHeight="1" x14ac:dyDescent="0.25">
      <c r="A6" s="257" t="s">
        <v>375</v>
      </c>
      <c r="B6" s="35">
        <v>298</v>
      </c>
      <c r="C6" s="35">
        <v>295</v>
      </c>
      <c r="D6" s="35">
        <v>288</v>
      </c>
      <c r="E6" s="35">
        <v>200</v>
      </c>
      <c r="F6" s="262">
        <v>241</v>
      </c>
      <c r="G6" s="37">
        <v>498.27698084098563</v>
      </c>
      <c r="H6" s="37">
        <v>490.32007848201329</v>
      </c>
      <c r="I6" s="37">
        <v>476.21655460916901</v>
      </c>
      <c r="J6" s="37">
        <v>330.67675350920467</v>
      </c>
      <c r="K6" s="37">
        <v>404.27769866994743</v>
      </c>
    </row>
    <row r="7" spans="1:16" s="94" customFormat="1" ht="15" customHeight="1" x14ac:dyDescent="0.25">
      <c r="A7" s="256" t="s">
        <v>164</v>
      </c>
      <c r="B7" s="35">
        <v>0</v>
      </c>
      <c r="C7" s="35" t="s">
        <v>234</v>
      </c>
      <c r="D7" s="35">
        <v>0</v>
      </c>
      <c r="E7" s="35">
        <v>0</v>
      </c>
      <c r="F7" s="262" t="s">
        <v>234</v>
      </c>
      <c r="G7" s="37">
        <v>0</v>
      </c>
      <c r="H7" s="37" t="s">
        <v>234</v>
      </c>
      <c r="I7" s="37">
        <v>0</v>
      </c>
      <c r="J7" s="37">
        <v>0</v>
      </c>
      <c r="K7" s="37" t="s">
        <v>234</v>
      </c>
    </row>
    <row r="8" spans="1:16" s="94" customFormat="1" ht="15" customHeight="1" x14ac:dyDescent="0.25">
      <c r="A8" s="256" t="s">
        <v>165</v>
      </c>
      <c r="B8" s="35" t="s">
        <v>234</v>
      </c>
      <c r="C8" s="35" t="s">
        <v>234</v>
      </c>
      <c r="D8" s="35">
        <v>16</v>
      </c>
      <c r="E8" s="35">
        <v>15</v>
      </c>
      <c r="F8" s="262" t="s">
        <v>234</v>
      </c>
      <c r="G8" s="37" t="s">
        <v>234</v>
      </c>
      <c r="H8" s="37" t="s">
        <v>234</v>
      </c>
      <c r="I8" s="37">
        <v>72.824411106879353</v>
      </c>
      <c r="J8" s="37">
        <v>67.952660780765527</v>
      </c>
      <c r="K8" s="37" t="s">
        <v>234</v>
      </c>
    </row>
    <row r="9" spans="1:16" s="94" customFormat="1" ht="15" customHeight="1" x14ac:dyDescent="0.25">
      <c r="A9" s="256" t="s">
        <v>166</v>
      </c>
      <c r="B9" s="35">
        <v>158</v>
      </c>
      <c r="C9" s="35">
        <v>236</v>
      </c>
      <c r="D9" s="35">
        <v>258</v>
      </c>
      <c r="E9" s="35">
        <v>245</v>
      </c>
      <c r="F9" s="262">
        <v>244</v>
      </c>
      <c r="G9" s="37">
        <v>135.75008860905697</v>
      </c>
      <c r="H9" s="37">
        <v>201.30727572557245</v>
      </c>
      <c r="I9" s="37">
        <v>227.61226234001586</v>
      </c>
      <c r="J9" s="37">
        <v>231.83945711453515</v>
      </c>
      <c r="K9" s="37">
        <v>242.28998767640081</v>
      </c>
    </row>
    <row r="10" spans="1:16" s="94" customFormat="1" ht="15" customHeight="1" x14ac:dyDescent="0.25">
      <c r="A10" s="256" t="s">
        <v>167</v>
      </c>
      <c r="B10" s="35" t="s">
        <v>234</v>
      </c>
      <c r="C10" s="35">
        <v>19</v>
      </c>
      <c r="D10" s="35">
        <v>35</v>
      </c>
      <c r="E10" s="35">
        <v>14</v>
      </c>
      <c r="F10" s="262">
        <v>18</v>
      </c>
      <c r="G10" s="37" t="s">
        <v>234</v>
      </c>
      <c r="H10" s="37">
        <v>84.047866855446983</v>
      </c>
      <c r="I10" s="37">
        <v>155.21627012038422</v>
      </c>
      <c r="J10" s="37">
        <v>62.124921079564785</v>
      </c>
      <c r="K10" s="37">
        <v>80.164457846132748</v>
      </c>
    </row>
    <row r="11" spans="1:16" s="94" customFormat="1" ht="15" customHeight="1" x14ac:dyDescent="0.25">
      <c r="A11" s="256" t="s">
        <v>168</v>
      </c>
      <c r="B11" s="35" t="s">
        <v>234</v>
      </c>
      <c r="C11" s="35" t="s">
        <v>234</v>
      </c>
      <c r="D11" s="35" t="s">
        <v>234</v>
      </c>
      <c r="E11" s="35">
        <v>11</v>
      </c>
      <c r="F11" s="262">
        <v>12</v>
      </c>
      <c r="G11" s="37" t="s">
        <v>234</v>
      </c>
      <c r="H11" s="37" t="s">
        <v>234</v>
      </c>
      <c r="I11" s="37" t="s">
        <v>234</v>
      </c>
      <c r="J11" s="37">
        <v>98.117052049058714</v>
      </c>
      <c r="K11" s="37">
        <v>106.07123768715785</v>
      </c>
    </row>
    <row r="12" spans="1:16" s="94" customFormat="1" ht="15" customHeight="1" x14ac:dyDescent="0.25">
      <c r="A12" s="258" t="s">
        <v>169</v>
      </c>
      <c r="B12" s="35">
        <v>1047</v>
      </c>
      <c r="C12" s="35">
        <v>1231</v>
      </c>
      <c r="D12" s="35">
        <v>1254</v>
      </c>
      <c r="E12" s="35">
        <v>1179</v>
      </c>
      <c r="F12" s="262">
        <v>1238</v>
      </c>
      <c r="G12" s="37">
        <v>185.62360171927008</v>
      </c>
      <c r="H12" s="37">
        <v>216.53312648001372</v>
      </c>
      <c r="I12" s="37">
        <v>219.69620318507751</v>
      </c>
      <c r="J12" s="37">
        <v>205.75367072158679</v>
      </c>
      <c r="K12" s="37">
        <v>216.52100890890148</v>
      </c>
    </row>
    <row r="13" spans="1:16" s="94" customFormat="1" ht="15" customHeight="1" x14ac:dyDescent="0.25">
      <c r="A13" s="256" t="s">
        <v>170</v>
      </c>
      <c r="B13" s="35">
        <v>26</v>
      </c>
      <c r="C13" s="35">
        <v>28</v>
      </c>
      <c r="D13" s="35">
        <v>15</v>
      </c>
      <c r="E13" s="35">
        <v>17</v>
      </c>
      <c r="F13" s="262" t="s">
        <v>234</v>
      </c>
      <c r="G13" s="37">
        <v>179.30667393277281</v>
      </c>
      <c r="H13" s="37">
        <v>184.97293957533469</v>
      </c>
      <c r="I13" s="37">
        <v>99.456914871139091</v>
      </c>
      <c r="J13" s="37">
        <v>112.18540867720236</v>
      </c>
      <c r="K13" s="37" t="s">
        <v>234</v>
      </c>
    </row>
    <row r="14" spans="1:16" s="94" customFormat="1" ht="15" customHeight="1" x14ac:dyDescent="0.25">
      <c r="A14" s="256" t="s">
        <v>171</v>
      </c>
      <c r="B14" s="35">
        <v>57</v>
      </c>
      <c r="C14" s="35">
        <v>53</v>
      </c>
      <c r="D14" s="35">
        <v>57</v>
      </c>
      <c r="E14" s="35">
        <v>50</v>
      </c>
      <c r="F14" s="262">
        <v>52</v>
      </c>
      <c r="G14" s="37">
        <v>61.079629964781361</v>
      </c>
      <c r="H14" s="37">
        <v>56.024710025938568</v>
      </c>
      <c r="I14" s="37">
        <v>60.012315102193689</v>
      </c>
      <c r="J14" s="37">
        <v>51.726046814996586</v>
      </c>
      <c r="K14" s="37">
        <v>53.568614359670718</v>
      </c>
    </row>
    <row r="15" spans="1:16" s="94" customFormat="1" ht="15" customHeight="1" x14ac:dyDescent="0.25">
      <c r="A15" s="256" t="s">
        <v>172</v>
      </c>
      <c r="B15" s="35">
        <v>1116</v>
      </c>
      <c r="C15" s="35">
        <v>1106</v>
      </c>
      <c r="D15" s="35">
        <v>1141</v>
      </c>
      <c r="E15" s="35">
        <v>1225</v>
      </c>
      <c r="F15" s="262">
        <v>1358</v>
      </c>
      <c r="G15" s="37">
        <v>225.95871221493798</v>
      </c>
      <c r="H15" s="37">
        <v>221.91870993812506</v>
      </c>
      <c r="I15" s="37">
        <v>227.11876298088706</v>
      </c>
      <c r="J15" s="37">
        <v>242.07427903394554</v>
      </c>
      <c r="K15" s="37">
        <v>266.92986329992084</v>
      </c>
    </row>
    <row r="16" spans="1:16" s="94" customFormat="1" ht="15" customHeight="1" x14ac:dyDescent="0.25">
      <c r="A16" s="256" t="s">
        <v>173</v>
      </c>
      <c r="B16" s="35" t="s">
        <v>234</v>
      </c>
      <c r="C16" s="35" t="s">
        <v>234</v>
      </c>
      <c r="D16" s="35">
        <v>13</v>
      </c>
      <c r="E16" s="35" t="s">
        <v>234</v>
      </c>
      <c r="F16" s="262" t="s">
        <v>234</v>
      </c>
      <c r="G16" s="37" t="s">
        <v>234</v>
      </c>
      <c r="H16" s="37" t="s">
        <v>234</v>
      </c>
      <c r="I16" s="37">
        <v>89.516181990450804</v>
      </c>
      <c r="J16" s="37" t="s">
        <v>234</v>
      </c>
      <c r="K16" s="37" t="s">
        <v>234</v>
      </c>
    </row>
    <row r="17" spans="1:11" s="94" customFormat="1" ht="15" customHeight="1" x14ac:dyDescent="0.25">
      <c r="A17" s="258" t="s">
        <v>174</v>
      </c>
      <c r="B17" s="35">
        <v>138</v>
      </c>
      <c r="C17" s="35">
        <v>122</v>
      </c>
      <c r="D17" s="35">
        <v>148</v>
      </c>
      <c r="E17" s="35">
        <v>131</v>
      </c>
      <c r="F17" s="262">
        <v>119</v>
      </c>
      <c r="G17" s="37">
        <v>199.47985002021755</v>
      </c>
      <c r="H17" s="37">
        <v>176.40243594467381</v>
      </c>
      <c r="I17" s="37">
        <v>215.20838832429865</v>
      </c>
      <c r="J17" s="37">
        <v>190.96620032403575</v>
      </c>
      <c r="K17" s="37">
        <v>174.82622745541039</v>
      </c>
    </row>
    <row r="18" spans="1:11" s="94" customFormat="1" ht="15" customHeight="1" x14ac:dyDescent="0.25">
      <c r="A18" s="256" t="s">
        <v>175</v>
      </c>
      <c r="B18" s="35">
        <v>79</v>
      </c>
      <c r="C18" s="35">
        <v>83</v>
      </c>
      <c r="D18" s="35">
        <v>82</v>
      </c>
      <c r="E18" s="35">
        <v>79</v>
      </c>
      <c r="F18" s="262">
        <v>131</v>
      </c>
      <c r="G18" s="37">
        <v>85.946916250825623</v>
      </c>
      <c r="H18" s="37">
        <v>90.501775407519077</v>
      </c>
      <c r="I18" s="37">
        <v>89.30453634155748</v>
      </c>
      <c r="J18" s="37">
        <v>87.152406569477193</v>
      </c>
      <c r="K18" s="37">
        <v>145.82169515991026</v>
      </c>
    </row>
    <row r="19" spans="1:11" s="94" customFormat="1" ht="15" customHeight="1" x14ac:dyDescent="0.25">
      <c r="A19" s="256" t="s">
        <v>176</v>
      </c>
      <c r="B19" s="35" t="s">
        <v>234</v>
      </c>
      <c r="C19" s="35" t="s">
        <v>234</v>
      </c>
      <c r="D19" s="35">
        <v>20</v>
      </c>
      <c r="E19" s="35">
        <v>14</v>
      </c>
      <c r="F19" s="262" t="s">
        <v>234</v>
      </c>
      <c r="G19" s="37" t="s">
        <v>234</v>
      </c>
      <c r="H19" s="37" t="s">
        <v>234</v>
      </c>
      <c r="I19" s="37">
        <v>208.32817933690328</v>
      </c>
      <c r="J19" s="37">
        <v>145.377685373312</v>
      </c>
      <c r="K19" s="37" t="s">
        <v>234</v>
      </c>
    </row>
    <row r="20" spans="1:11" s="94" customFormat="1" ht="15" customHeight="1" x14ac:dyDescent="0.25">
      <c r="A20" s="256" t="s">
        <v>177</v>
      </c>
      <c r="B20" s="35">
        <v>1306</v>
      </c>
      <c r="C20" s="35">
        <v>1293</v>
      </c>
      <c r="D20" s="35">
        <v>1159</v>
      </c>
      <c r="E20" s="35">
        <v>1009</v>
      </c>
      <c r="F20" s="262">
        <v>1194</v>
      </c>
      <c r="G20" s="37">
        <v>285.94029655388584</v>
      </c>
      <c r="H20" s="37">
        <v>281.30699345022441</v>
      </c>
      <c r="I20" s="37">
        <v>250.08176279064301</v>
      </c>
      <c r="J20" s="37">
        <v>216.90695288159043</v>
      </c>
      <c r="K20" s="37">
        <v>256.34119988651923</v>
      </c>
    </row>
    <row r="21" spans="1:11" s="94" customFormat="1" ht="15" customHeight="1" x14ac:dyDescent="0.25">
      <c r="A21" s="256" t="s">
        <v>178</v>
      </c>
      <c r="B21" s="35">
        <v>143</v>
      </c>
      <c r="C21" s="35">
        <v>147</v>
      </c>
      <c r="D21" s="35">
        <v>158</v>
      </c>
      <c r="E21" s="35">
        <v>168</v>
      </c>
      <c r="F21" s="262">
        <v>163</v>
      </c>
      <c r="G21" s="37">
        <v>175.58833798624354</v>
      </c>
      <c r="H21" s="37">
        <v>177.0368532653232</v>
      </c>
      <c r="I21" s="37">
        <v>189.40959129846098</v>
      </c>
      <c r="J21" s="37">
        <v>199.85140516409308</v>
      </c>
      <c r="K21" s="37">
        <v>193.15694743188141</v>
      </c>
    </row>
    <row r="22" spans="1:11" s="94" customFormat="1" ht="15" customHeight="1" x14ac:dyDescent="0.25">
      <c r="A22" s="256" t="s">
        <v>179</v>
      </c>
      <c r="B22" s="35">
        <v>89</v>
      </c>
      <c r="C22" s="35">
        <v>92</v>
      </c>
      <c r="D22" s="35">
        <v>76</v>
      </c>
      <c r="E22" s="35">
        <v>61</v>
      </c>
      <c r="F22" s="262">
        <v>85</v>
      </c>
      <c r="G22" s="37">
        <v>261.00659265017299</v>
      </c>
      <c r="H22" s="37">
        <v>268.38993466798001</v>
      </c>
      <c r="I22" s="37">
        <v>222.73818576279089</v>
      </c>
      <c r="J22" s="37">
        <v>178.99095574006427</v>
      </c>
      <c r="K22" s="37">
        <v>249.55889624767457</v>
      </c>
    </row>
    <row r="23" spans="1:11" s="94" customFormat="1" ht="15" customHeight="1" x14ac:dyDescent="0.25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s="94" customFormat="1" ht="15" customHeight="1" x14ac:dyDescent="0.25">
      <c r="A24" s="256" t="s">
        <v>181</v>
      </c>
      <c r="B24" s="35">
        <v>18399</v>
      </c>
      <c r="C24" s="35">
        <v>19382</v>
      </c>
      <c r="D24" s="35">
        <v>18636</v>
      </c>
      <c r="E24" s="35">
        <v>17835</v>
      </c>
      <c r="F24" s="262">
        <v>21944</v>
      </c>
      <c r="G24" s="37">
        <v>367.3997087388251</v>
      </c>
      <c r="H24" s="37">
        <v>387.46066471409273</v>
      </c>
      <c r="I24" s="37">
        <v>373.89449323068015</v>
      </c>
      <c r="J24" s="37">
        <v>359.78937357002002</v>
      </c>
      <c r="K24" s="37">
        <v>445.71269442537044</v>
      </c>
    </row>
    <row r="25" spans="1:11" s="94" customFormat="1" ht="16.5" customHeight="1" x14ac:dyDescent="0.25">
      <c r="A25" s="257" t="s">
        <v>376</v>
      </c>
      <c r="B25" s="35">
        <v>1098</v>
      </c>
      <c r="C25" s="35">
        <v>1204</v>
      </c>
      <c r="D25" s="35">
        <v>1085</v>
      </c>
      <c r="E25" s="35">
        <v>1064</v>
      </c>
      <c r="F25" s="262">
        <v>1321</v>
      </c>
      <c r="G25" s="37">
        <v>475.29440211376777</v>
      </c>
      <c r="H25" s="37">
        <v>522.78622765450075</v>
      </c>
      <c r="I25" s="37">
        <v>472.85565436192519</v>
      </c>
      <c r="J25" s="37">
        <v>465.62618015025072</v>
      </c>
      <c r="K25" s="37">
        <v>585.53982504224007</v>
      </c>
    </row>
    <row r="26" spans="1:11" s="94" customFormat="1" ht="16.5" customHeight="1" x14ac:dyDescent="0.25">
      <c r="A26" s="257" t="s">
        <v>377</v>
      </c>
      <c r="B26" s="35">
        <v>153</v>
      </c>
      <c r="C26" s="35">
        <v>126</v>
      </c>
      <c r="D26" s="35">
        <v>135</v>
      </c>
      <c r="E26" s="35">
        <v>113</v>
      </c>
      <c r="F26" s="262">
        <v>220</v>
      </c>
      <c r="G26" s="37">
        <v>219.44449750758375</v>
      </c>
      <c r="H26" s="37">
        <v>180.35511566495779</v>
      </c>
      <c r="I26" s="37">
        <v>192.5571800459623</v>
      </c>
      <c r="J26" s="37">
        <v>161.73953116366138</v>
      </c>
      <c r="K26" s="37">
        <v>324.11717999395995</v>
      </c>
    </row>
    <row r="27" spans="1:11" s="94" customFormat="1" ht="15" customHeight="1" x14ac:dyDescent="0.25">
      <c r="A27" s="256" t="s">
        <v>184</v>
      </c>
      <c r="B27" s="35">
        <v>98</v>
      </c>
      <c r="C27" s="35">
        <v>126</v>
      </c>
      <c r="D27" s="35">
        <v>114</v>
      </c>
      <c r="E27" s="35">
        <v>88</v>
      </c>
      <c r="F27" s="262">
        <v>114</v>
      </c>
      <c r="G27" s="37">
        <v>131.05041087161416</v>
      </c>
      <c r="H27" s="37">
        <v>166.96464065432204</v>
      </c>
      <c r="I27" s="37">
        <v>151.09864513467912</v>
      </c>
      <c r="J27" s="37">
        <v>115.60304799935247</v>
      </c>
      <c r="K27" s="37">
        <v>149.52397233111725</v>
      </c>
    </row>
    <row r="28" spans="1:11" s="94" customFormat="1" ht="15" customHeight="1" x14ac:dyDescent="0.25">
      <c r="A28" s="256" t="s">
        <v>185</v>
      </c>
      <c r="B28" s="35">
        <v>148</v>
      </c>
      <c r="C28" s="35">
        <v>146</v>
      </c>
      <c r="D28" s="35">
        <v>174</v>
      </c>
      <c r="E28" s="35">
        <v>87</v>
      </c>
      <c r="F28" s="262">
        <v>135</v>
      </c>
      <c r="G28" s="37">
        <v>112.94375894725462</v>
      </c>
      <c r="H28" s="37">
        <v>111.21198403522395</v>
      </c>
      <c r="I28" s="37">
        <v>133.00689471970466</v>
      </c>
      <c r="J28" s="37">
        <v>66.890677199623696</v>
      </c>
      <c r="K28" s="37">
        <v>104.5497415124571</v>
      </c>
    </row>
    <row r="29" spans="1:11" s="94" customFormat="1" ht="15" customHeight="1" x14ac:dyDescent="0.25">
      <c r="A29" s="256" t="s">
        <v>186</v>
      </c>
      <c r="B29" s="35" t="s">
        <v>234</v>
      </c>
      <c r="C29" s="35" t="s">
        <v>234</v>
      </c>
      <c r="D29" s="35" t="s">
        <v>234</v>
      </c>
      <c r="E29" s="35" t="s">
        <v>234</v>
      </c>
      <c r="F29" s="262" t="s">
        <v>234</v>
      </c>
      <c r="G29" s="37" t="s">
        <v>234</v>
      </c>
      <c r="H29" s="37" t="s">
        <v>234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256" t="s">
        <v>187</v>
      </c>
      <c r="B30" s="35">
        <v>74</v>
      </c>
      <c r="C30" s="35">
        <v>62</v>
      </c>
      <c r="D30" s="35">
        <v>52</v>
      </c>
      <c r="E30" s="35">
        <v>71</v>
      </c>
      <c r="F30" s="262">
        <v>98</v>
      </c>
      <c r="G30" s="37">
        <v>161.14400881274446</v>
      </c>
      <c r="H30" s="37">
        <v>134.68752719831735</v>
      </c>
      <c r="I30" s="37">
        <v>112.83065163731425</v>
      </c>
      <c r="J30" s="37">
        <v>154.43066991487024</v>
      </c>
      <c r="K30" s="37">
        <v>215.38373841252948</v>
      </c>
    </row>
    <row r="31" spans="1:11" s="33" customFormat="1" ht="15" customHeight="1" x14ac:dyDescent="0.25">
      <c r="A31" s="256" t="s">
        <v>188</v>
      </c>
      <c r="B31" s="35">
        <v>200</v>
      </c>
      <c r="C31" s="35">
        <v>281</v>
      </c>
      <c r="D31" s="35">
        <v>380</v>
      </c>
      <c r="E31" s="35">
        <v>329</v>
      </c>
      <c r="F31" s="262">
        <v>270</v>
      </c>
      <c r="G31" s="37">
        <v>145.00770634630635</v>
      </c>
      <c r="H31" s="37">
        <v>202.06739886823328</v>
      </c>
      <c r="I31" s="37">
        <v>270.13986416351355</v>
      </c>
      <c r="J31" s="37">
        <v>231.61716858640295</v>
      </c>
      <c r="K31" s="37">
        <v>188.35038510964137</v>
      </c>
    </row>
    <row r="32" spans="1:11" s="33" customFormat="1" ht="15" customHeight="1" x14ac:dyDescent="0.25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262" t="s">
        <v>234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 t="s">
        <v>234</v>
      </c>
    </row>
    <row r="33" spans="1:11" s="33" customFormat="1" ht="15" customHeight="1" x14ac:dyDescent="0.25">
      <c r="A33" s="256" t="s">
        <v>190</v>
      </c>
      <c r="B33" s="35" t="s">
        <v>234</v>
      </c>
      <c r="C33" s="35" t="s">
        <v>234</v>
      </c>
      <c r="D33" s="35" t="s">
        <v>234</v>
      </c>
      <c r="E33" s="35" t="s">
        <v>234</v>
      </c>
      <c r="F33" s="262" t="s">
        <v>234</v>
      </c>
      <c r="G33" s="37" t="s">
        <v>234</v>
      </c>
      <c r="H33" s="37" t="s">
        <v>234</v>
      </c>
      <c r="I33" s="37" t="s">
        <v>234</v>
      </c>
      <c r="J33" s="37" t="s">
        <v>234</v>
      </c>
      <c r="K33" s="37" t="s">
        <v>234</v>
      </c>
    </row>
    <row r="34" spans="1:11" s="33" customFormat="1" ht="15" customHeight="1" x14ac:dyDescent="0.25">
      <c r="A34" s="256" t="s">
        <v>191</v>
      </c>
      <c r="B34" s="35">
        <v>250</v>
      </c>
      <c r="C34" s="35">
        <v>265</v>
      </c>
      <c r="D34" s="35">
        <v>273</v>
      </c>
      <c r="E34" s="35">
        <v>266</v>
      </c>
      <c r="F34" s="262">
        <v>389</v>
      </c>
      <c r="G34" s="37">
        <v>110.89969113047032</v>
      </c>
      <c r="H34" s="37">
        <v>117.18863746915491</v>
      </c>
      <c r="I34" s="37">
        <v>120.40410794674916</v>
      </c>
      <c r="J34" s="37">
        <v>117.84372138110542</v>
      </c>
      <c r="K34" s="37">
        <v>172.02961517022115</v>
      </c>
    </row>
    <row r="35" spans="1:11" s="33" customFormat="1" ht="15" customHeight="1" x14ac:dyDescent="0.25">
      <c r="A35" s="256" t="s">
        <v>192</v>
      </c>
      <c r="B35" s="35">
        <v>80</v>
      </c>
      <c r="C35" s="35">
        <v>73</v>
      </c>
      <c r="D35" s="35">
        <v>70</v>
      </c>
      <c r="E35" s="35">
        <v>64</v>
      </c>
      <c r="F35" s="262">
        <v>113</v>
      </c>
      <c r="G35" s="37">
        <v>114.13120019729946</v>
      </c>
      <c r="H35" s="37">
        <v>104.8348420022069</v>
      </c>
      <c r="I35" s="37">
        <v>100.98882736924764</v>
      </c>
      <c r="J35" s="37">
        <v>92.672617043681797</v>
      </c>
      <c r="K35" s="37">
        <v>164.63282483541698</v>
      </c>
    </row>
    <row r="36" spans="1:11" s="33" customFormat="1" ht="15" customHeight="1" x14ac:dyDescent="0.25">
      <c r="A36" s="256" t="s">
        <v>193</v>
      </c>
      <c r="B36" s="35">
        <v>38</v>
      </c>
      <c r="C36" s="35">
        <v>26</v>
      </c>
      <c r="D36" s="35">
        <v>33</v>
      </c>
      <c r="E36" s="35">
        <v>32</v>
      </c>
      <c r="F36" s="262">
        <v>47</v>
      </c>
      <c r="G36" s="37">
        <v>75.37940528091201</v>
      </c>
      <c r="H36" s="37">
        <v>51.290767703729507</v>
      </c>
      <c r="I36" s="37">
        <v>64.84623599599</v>
      </c>
      <c r="J36" s="37">
        <v>62.860347138346633</v>
      </c>
      <c r="K36" s="37">
        <v>92.769706993762227</v>
      </c>
    </row>
    <row r="37" spans="1:11" s="33" customFormat="1" ht="15" customHeight="1" x14ac:dyDescent="0.25">
      <c r="A37" s="256" t="s">
        <v>194</v>
      </c>
      <c r="B37" s="35">
        <v>2382</v>
      </c>
      <c r="C37" s="35">
        <v>2640</v>
      </c>
      <c r="D37" s="35">
        <v>2691</v>
      </c>
      <c r="E37" s="35">
        <v>2604</v>
      </c>
      <c r="F37" s="262">
        <v>3269</v>
      </c>
      <c r="G37" s="37">
        <v>150.10909292843448</v>
      </c>
      <c r="H37" s="37">
        <v>166.03442796401851</v>
      </c>
      <c r="I37" s="37">
        <v>169.31305217893438</v>
      </c>
      <c r="J37" s="37">
        <v>164.2084447307621</v>
      </c>
      <c r="K37" s="37">
        <v>207.59082079910416</v>
      </c>
    </row>
    <row r="38" spans="1:11" s="33" customFormat="1" ht="15" customHeight="1" x14ac:dyDescent="0.25">
      <c r="A38" s="256" t="s">
        <v>195</v>
      </c>
      <c r="B38" s="35">
        <v>169</v>
      </c>
      <c r="C38" s="35">
        <v>124</v>
      </c>
      <c r="D38" s="35">
        <v>113</v>
      </c>
      <c r="E38" s="35">
        <v>128</v>
      </c>
      <c r="F38" s="262">
        <v>166</v>
      </c>
      <c r="G38" s="37">
        <v>88.397258594447933</v>
      </c>
      <c r="H38" s="37">
        <v>63.658329093245726</v>
      </c>
      <c r="I38" s="37">
        <v>57.127748259432686</v>
      </c>
      <c r="J38" s="37">
        <v>64.114030119578203</v>
      </c>
      <c r="K38" s="37">
        <v>82.336420300047493</v>
      </c>
    </row>
    <row r="39" spans="1:11" s="33" customFormat="1" ht="15" customHeight="1" x14ac:dyDescent="0.25">
      <c r="A39" s="256" t="s">
        <v>196</v>
      </c>
      <c r="B39" s="35" t="s">
        <v>234</v>
      </c>
      <c r="C39" s="35" t="s">
        <v>234</v>
      </c>
      <c r="D39" s="35" t="s">
        <v>234</v>
      </c>
      <c r="E39" s="35" t="s">
        <v>234</v>
      </c>
      <c r="F39" s="262" t="s">
        <v>234</v>
      </c>
      <c r="G39" s="37" t="s">
        <v>234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256" t="s">
        <v>197</v>
      </c>
      <c r="B40" s="35">
        <v>2088</v>
      </c>
      <c r="C40" s="35">
        <v>2593</v>
      </c>
      <c r="D40" s="35">
        <v>2446</v>
      </c>
      <c r="E40" s="35">
        <v>2377</v>
      </c>
      <c r="F40" s="262">
        <v>3193</v>
      </c>
      <c r="G40" s="37">
        <v>177.36862144844616</v>
      </c>
      <c r="H40" s="37">
        <v>218.27383671373917</v>
      </c>
      <c r="I40" s="37">
        <v>204.45655623698403</v>
      </c>
      <c r="J40" s="37">
        <v>197.04212380736405</v>
      </c>
      <c r="K40" s="37">
        <v>263.6025472755648</v>
      </c>
    </row>
    <row r="41" spans="1:11" s="33" customFormat="1" ht="15" customHeight="1" x14ac:dyDescent="0.25">
      <c r="A41" s="256" t="s">
        <v>198</v>
      </c>
      <c r="B41" s="35">
        <v>2014</v>
      </c>
      <c r="C41" s="35">
        <v>2146</v>
      </c>
      <c r="D41" s="35">
        <v>2458</v>
      </c>
      <c r="E41" s="35">
        <v>2585</v>
      </c>
      <c r="F41" s="262">
        <v>2509</v>
      </c>
      <c r="G41" s="37">
        <v>266.21263502766755</v>
      </c>
      <c r="H41" s="37">
        <v>280.20806179643955</v>
      </c>
      <c r="I41" s="37">
        <v>317.42157158537384</v>
      </c>
      <c r="J41" s="37">
        <v>330.68070377216952</v>
      </c>
      <c r="K41" s="37">
        <v>320.72794112472315</v>
      </c>
    </row>
    <row r="42" spans="1:11" s="33" customFormat="1" ht="15" customHeight="1" x14ac:dyDescent="0.25">
      <c r="A42" s="256" t="s">
        <v>199</v>
      </c>
      <c r="B42" s="35">
        <v>32</v>
      </c>
      <c r="C42" s="35">
        <v>29</v>
      </c>
      <c r="D42" s="35">
        <v>35</v>
      </c>
      <c r="E42" s="35">
        <v>20</v>
      </c>
      <c r="F42" s="262">
        <v>35</v>
      </c>
      <c r="G42" s="37">
        <v>104.95935430907048</v>
      </c>
      <c r="H42" s="37">
        <v>93.307008889601747</v>
      </c>
      <c r="I42" s="37">
        <v>110.32261375374313</v>
      </c>
      <c r="J42" s="37">
        <v>62.300486002629697</v>
      </c>
      <c r="K42" s="37">
        <v>107.54827741760235</v>
      </c>
    </row>
    <row r="43" spans="1:11" s="33" customFormat="1" ht="15" customHeight="1" x14ac:dyDescent="0.25">
      <c r="A43" s="256" t="s">
        <v>200</v>
      </c>
      <c r="B43" s="35">
        <v>2113</v>
      </c>
      <c r="C43" s="35">
        <v>2114</v>
      </c>
      <c r="D43" s="35">
        <v>2101</v>
      </c>
      <c r="E43" s="35">
        <v>2296</v>
      </c>
      <c r="F43" s="262">
        <v>2920</v>
      </c>
      <c r="G43" s="37">
        <v>197.5884092795213</v>
      </c>
      <c r="H43" s="37">
        <v>196.51661806402592</v>
      </c>
      <c r="I43" s="37">
        <v>193.98565645866495</v>
      </c>
      <c r="J43" s="37">
        <v>211.30465129041144</v>
      </c>
      <c r="K43" s="37">
        <v>268.81833387650727</v>
      </c>
    </row>
    <row r="44" spans="1:11" s="33" customFormat="1" ht="15" customHeight="1" x14ac:dyDescent="0.25">
      <c r="A44" s="256" t="s">
        <v>201</v>
      </c>
      <c r="B44" s="35">
        <v>4363</v>
      </c>
      <c r="C44" s="35">
        <v>4102</v>
      </c>
      <c r="D44" s="35">
        <v>4227</v>
      </c>
      <c r="E44" s="35">
        <v>3868</v>
      </c>
      <c r="F44" s="262">
        <v>5247</v>
      </c>
      <c r="G44" s="37">
        <v>264.22779594191815</v>
      </c>
      <c r="H44" s="37">
        <v>246.95636723424477</v>
      </c>
      <c r="I44" s="37">
        <v>254.41712727768331</v>
      </c>
      <c r="J44" s="37">
        <v>232.23229699697492</v>
      </c>
      <c r="K44" s="37">
        <v>316.46973319478036</v>
      </c>
    </row>
    <row r="45" spans="1:11" s="33" customFormat="1" ht="15" customHeight="1" x14ac:dyDescent="0.25">
      <c r="A45" s="256" t="s">
        <v>202</v>
      </c>
      <c r="B45" s="35">
        <v>5122</v>
      </c>
      <c r="C45" s="35">
        <v>5263</v>
      </c>
      <c r="D45" s="35">
        <v>4985</v>
      </c>
      <c r="E45" s="35">
        <v>3548</v>
      </c>
      <c r="F45" s="262">
        <v>4599</v>
      </c>
      <c r="G45" s="37">
        <v>1161.5201429581327</v>
      </c>
      <c r="H45" s="37">
        <v>1189.2861232633172</v>
      </c>
      <c r="I45" s="37">
        <v>1127.3616701330204</v>
      </c>
      <c r="J45" s="37">
        <v>804.08122188310199</v>
      </c>
      <c r="K45" s="37">
        <v>1061.2194835686141</v>
      </c>
    </row>
    <row r="46" spans="1:11" s="33" customFormat="1" ht="15" customHeight="1" x14ac:dyDescent="0.25">
      <c r="A46" s="256" t="s">
        <v>203</v>
      </c>
      <c r="B46" s="35">
        <v>750</v>
      </c>
      <c r="C46" s="35">
        <v>741</v>
      </c>
      <c r="D46" s="35">
        <v>864</v>
      </c>
      <c r="E46" s="35">
        <v>772</v>
      </c>
      <c r="F46" s="262">
        <v>927</v>
      </c>
      <c r="G46" s="37">
        <v>199.81552060241103</v>
      </c>
      <c r="H46" s="37">
        <v>194.92507396096951</v>
      </c>
      <c r="I46" s="37">
        <v>223.84300572626299</v>
      </c>
      <c r="J46" s="37">
        <v>197.58330928409188</v>
      </c>
      <c r="K46" s="37">
        <v>235.38200628766913</v>
      </c>
    </row>
    <row r="47" spans="1:11" s="33" customFormat="1" ht="15" customHeight="1" x14ac:dyDescent="0.25">
      <c r="A47" s="256" t="s">
        <v>204</v>
      </c>
      <c r="B47" s="35">
        <v>112</v>
      </c>
      <c r="C47" s="35">
        <v>114</v>
      </c>
      <c r="D47" s="35">
        <v>109</v>
      </c>
      <c r="E47" s="35">
        <v>102</v>
      </c>
      <c r="F47" s="262">
        <v>112</v>
      </c>
      <c r="G47" s="37">
        <v>77.406745863853402</v>
      </c>
      <c r="H47" s="37">
        <v>78.458344159098957</v>
      </c>
      <c r="I47" s="37">
        <v>75.082024218487206</v>
      </c>
      <c r="J47" s="37">
        <v>70.185003458944863</v>
      </c>
      <c r="K47" s="37">
        <v>78.283934514482851</v>
      </c>
    </row>
    <row r="48" spans="1:11" s="33" customFormat="1" ht="15" customHeight="1" x14ac:dyDescent="0.25">
      <c r="A48" s="256" t="s">
        <v>205</v>
      </c>
      <c r="B48" s="35">
        <v>621</v>
      </c>
      <c r="C48" s="35">
        <v>574</v>
      </c>
      <c r="D48" s="35">
        <v>674</v>
      </c>
      <c r="E48" s="35">
        <v>602</v>
      </c>
      <c r="F48" s="262">
        <v>588</v>
      </c>
      <c r="G48" s="37">
        <v>164.17480722572412</v>
      </c>
      <c r="H48" s="37">
        <v>151.48259976923222</v>
      </c>
      <c r="I48" s="37">
        <v>177.9553201253209</v>
      </c>
      <c r="J48" s="37">
        <v>159.55835865508604</v>
      </c>
      <c r="K48" s="37">
        <v>157.27576180074345</v>
      </c>
    </row>
    <row r="49" spans="1:11" s="33" customFormat="1" ht="15" customHeight="1" x14ac:dyDescent="0.25">
      <c r="A49" s="256" t="s">
        <v>206</v>
      </c>
      <c r="B49" s="35">
        <v>222</v>
      </c>
      <c r="C49" s="35">
        <v>305</v>
      </c>
      <c r="D49" s="35">
        <v>281</v>
      </c>
      <c r="E49" s="35">
        <v>250</v>
      </c>
      <c r="F49" s="262">
        <v>316</v>
      </c>
      <c r="G49" s="37">
        <v>98.498911091787335</v>
      </c>
      <c r="H49" s="37">
        <v>134.63984775747917</v>
      </c>
      <c r="I49" s="37">
        <v>123.74702316426193</v>
      </c>
      <c r="J49" s="37">
        <v>110.16587752753456</v>
      </c>
      <c r="K49" s="37">
        <v>140.99063227610014</v>
      </c>
    </row>
    <row r="50" spans="1:11" s="33" customFormat="1" ht="15" customHeight="1" x14ac:dyDescent="0.25">
      <c r="A50" s="256" t="s">
        <v>207</v>
      </c>
      <c r="B50" s="35">
        <v>1719</v>
      </c>
      <c r="C50" s="35">
        <v>1541</v>
      </c>
      <c r="D50" s="35">
        <v>1807</v>
      </c>
      <c r="E50" s="35">
        <v>1562</v>
      </c>
      <c r="F50" s="262">
        <v>1632</v>
      </c>
      <c r="G50" s="37">
        <v>175.95435057921085</v>
      </c>
      <c r="H50" s="37">
        <v>157.18630771363479</v>
      </c>
      <c r="I50" s="37">
        <v>184.36647939200205</v>
      </c>
      <c r="J50" s="37">
        <v>159.63627020923911</v>
      </c>
      <c r="K50" s="37">
        <v>168.50130720193266</v>
      </c>
    </row>
    <row r="51" spans="1:11" s="33" customFormat="1" ht="15" customHeight="1" x14ac:dyDescent="0.25">
      <c r="A51" s="256" t="s">
        <v>208</v>
      </c>
      <c r="B51" s="35">
        <v>189</v>
      </c>
      <c r="C51" s="35">
        <v>184</v>
      </c>
      <c r="D51" s="35">
        <v>154</v>
      </c>
      <c r="E51" s="35">
        <v>143</v>
      </c>
      <c r="F51" s="262">
        <v>187</v>
      </c>
      <c r="G51" s="37">
        <v>136.93082814702169</v>
      </c>
      <c r="H51" s="37">
        <v>133.92070850970188</v>
      </c>
      <c r="I51" s="37">
        <v>112.67152762884299</v>
      </c>
      <c r="J51" s="37">
        <v>104.62956744362781</v>
      </c>
      <c r="K51" s="37">
        <v>139.3713945997163</v>
      </c>
    </row>
    <row r="52" spans="1:11" s="33" customFormat="1" ht="15" customHeight="1" x14ac:dyDescent="0.25">
      <c r="A52" s="256" t="s">
        <v>209</v>
      </c>
      <c r="B52" s="35">
        <v>104</v>
      </c>
      <c r="C52" s="35">
        <v>149</v>
      </c>
      <c r="D52" s="35">
        <v>114</v>
      </c>
      <c r="E52" s="35">
        <v>188</v>
      </c>
      <c r="F52" s="262">
        <v>188</v>
      </c>
      <c r="G52" s="37">
        <v>116.77912786425694</v>
      </c>
      <c r="H52" s="37">
        <v>166.98571842061449</v>
      </c>
      <c r="I52" s="37">
        <v>127.89862333336157</v>
      </c>
      <c r="J52" s="37">
        <v>210.35580776372481</v>
      </c>
      <c r="K52" s="37">
        <v>210.0798925365724</v>
      </c>
    </row>
    <row r="53" spans="1:11" s="33" customFormat="1" ht="15" customHeight="1" x14ac:dyDescent="0.25">
      <c r="A53" s="256" t="s">
        <v>210</v>
      </c>
      <c r="B53" s="35">
        <v>0</v>
      </c>
      <c r="C53" s="35" t="s">
        <v>234</v>
      </c>
      <c r="D53" s="35" t="s">
        <v>234</v>
      </c>
      <c r="E53" s="35" t="s">
        <v>234</v>
      </c>
      <c r="F53" s="262" t="s">
        <v>234</v>
      </c>
      <c r="G53" s="37">
        <v>0</v>
      </c>
      <c r="H53" s="37" t="s">
        <v>234</v>
      </c>
      <c r="I53" s="37" t="s">
        <v>234</v>
      </c>
      <c r="J53" s="37" t="s">
        <v>234</v>
      </c>
      <c r="K53" s="37" t="s">
        <v>234</v>
      </c>
    </row>
    <row r="54" spans="1:11" s="33" customFormat="1" ht="15" customHeight="1" x14ac:dyDescent="0.25">
      <c r="A54" s="256" t="s">
        <v>211</v>
      </c>
      <c r="B54" s="35">
        <v>12</v>
      </c>
      <c r="C54" s="35">
        <v>12</v>
      </c>
      <c r="D54" s="35">
        <v>33</v>
      </c>
      <c r="E54" s="35">
        <v>42</v>
      </c>
      <c r="F54" s="262">
        <v>18</v>
      </c>
      <c r="G54" s="37">
        <v>54.426754704417171</v>
      </c>
      <c r="H54" s="37">
        <v>54.440141829110502</v>
      </c>
      <c r="I54" s="37">
        <v>150.32888979356798</v>
      </c>
      <c r="J54" s="37">
        <v>192.1650081476925</v>
      </c>
      <c r="K54" s="37">
        <v>82.843615963658166</v>
      </c>
    </row>
    <row r="55" spans="1:11" s="33" customFormat="1" ht="15" customHeight="1" x14ac:dyDescent="0.25">
      <c r="A55" s="256" t="s">
        <v>212</v>
      </c>
      <c r="B55" s="35">
        <v>454</v>
      </c>
      <c r="C55" s="35">
        <v>530</v>
      </c>
      <c r="D55" s="35">
        <v>489</v>
      </c>
      <c r="E55" s="35">
        <v>546</v>
      </c>
      <c r="F55" s="262">
        <v>588</v>
      </c>
      <c r="G55" s="37">
        <v>203.97667858664249</v>
      </c>
      <c r="H55" s="37">
        <v>236.37245288836593</v>
      </c>
      <c r="I55" s="37">
        <v>216.91324763833552</v>
      </c>
      <c r="J55" s="37">
        <v>241.38056012150602</v>
      </c>
      <c r="K55" s="37">
        <v>260.45481867510182</v>
      </c>
    </row>
    <row r="56" spans="1:11" s="33" customFormat="1" ht="15" customHeight="1" x14ac:dyDescent="0.25">
      <c r="A56" s="256" t="s">
        <v>213</v>
      </c>
      <c r="B56" s="35">
        <v>387</v>
      </c>
      <c r="C56" s="35">
        <v>359</v>
      </c>
      <c r="D56" s="35">
        <v>501</v>
      </c>
      <c r="E56" s="35">
        <v>411</v>
      </c>
      <c r="F56" s="262">
        <v>391</v>
      </c>
      <c r="G56" s="37">
        <v>156.46095919280404</v>
      </c>
      <c r="H56" s="37">
        <v>146.29230748293287</v>
      </c>
      <c r="I56" s="37">
        <v>205.98204606047378</v>
      </c>
      <c r="J56" s="37">
        <v>170.04741005239705</v>
      </c>
      <c r="K56" s="37">
        <v>163.44528646076108</v>
      </c>
    </row>
    <row r="57" spans="1:11" s="33" customFormat="1" ht="15" customHeight="1" x14ac:dyDescent="0.25">
      <c r="A57" s="256" t="s">
        <v>214</v>
      </c>
      <c r="B57" s="35">
        <v>434</v>
      </c>
      <c r="C57" s="35">
        <v>456</v>
      </c>
      <c r="D57" s="35">
        <v>528</v>
      </c>
      <c r="E57" s="35">
        <v>666</v>
      </c>
      <c r="F57" s="262">
        <v>526</v>
      </c>
      <c r="G57" s="37">
        <v>159.71597553759577</v>
      </c>
      <c r="H57" s="37">
        <v>166.844258363763</v>
      </c>
      <c r="I57" s="37">
        <v>192.41798643046863</v>
      </c>
      <c r="J57" s="37">
        <v>241.71842039237021</v>
      </c>
      <c r="K57" s="37">
        <v>191.26690915748267</v>
      </c>
    </row>
    <row r="58" spans="1:11" s="33" customFormat="1" ht="15" customHeight="1" x14ac:dyDescent="0.25">
      <c r="A58" s="256" t="s">
        <v>215</v>
      </c>
      <c r="B58" s="35">
        <v>85</v>
      </c>
      <c r="C58" s="35">
        <v>62</v>
      </c>
      <c r="D58" s="35">
        <v>94</v>
      </c>
      <c r="E58" s="35">
        <v>80</v>
      </c>
      <c r="F58" s="262">
        <v>83</v>
      </c>
      <c r="G58" s="37">
        <v>174.25538408618496</v>
      </c>
      <c r="H58" s="37">
        <v>125.09307537040182</v>
      </c>
      <c r="I58" s="37">
        <v>186.27492482236079</v>
      </c>
      <c r="J58" s="37">
        <v>159.2260412800668</v>
      </c>
      <c r="K58" s="37">
        <v>163.83987973518552</v>
      </c>
    </row>
    <row r="59" spans="1:11" s="33" customFormat="1" ht="15" customHeight="1" x14ac:dyDescent="0.25">
      <c r="A59" s="256" t="s">
        <v>216</v>
      </c>
      <c r="B59" s="35">
        <v>42</v>
      </c>
      <c r="C59" s="35">
        <v>38</v>
      </c>
      <c r="D59" s="35">
        <v>61</v>
      </c>
      <c r="E59" s="35">
        <v>57</v>
      </c>
      <c r="F59" s="262">
        <v>54</v>
      </c>
      <c r="G59" s="37">
        <v>131.51613586611128</v>
      </c>
      <c r="H59" s="37">
        <v>118.39617151100884</v>
      </c>
      <c r="I59" s="37">
        <v>188.1266026155329</v>
      </c>
      <c r="J59" s="37">
        <v>175.09929667567599</v>
      </c>
      <c r="K59" s="37">
        <v>165.1865483792518</v>
      </c>
    </row>
    <row r="60" spans="1:11" s="33" customFormat="1" ht="15" customHeight="1" x14ac:dyDescent="0.25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262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256" t="s">
        <v>218</v>
      </c>
      <c r="B61" s="35">
        <v>339</v>
      </c>
      <c r="C61" s="35">
        <v>416</v>
      </c>
      <c r="D61" s="35">
        <v>477</v>
      </c>
      <c r="E61" s="35">
        <v>379</v>
      </c>
      <c r="F61" s="262">
        <v>416</v>
      </c>
      <c r="G61" s="37">
        <v>145.11143840227811</v>
      </c>
      <c r="H61" s="37">
        <v>177.17581114481132</v>
      </c>
      <c r="I61" s="37">
        <v>201.97568564959144</v>
      </c>
      <c r="J61" s="37">
        <v>159.6290615790098</v>
      </c>
      <c r="K61" s="37">
        <v>174.62603352198371</v>
      </c>
    </row>
    <row r="62" spans="1:11" s="33" customFormat="1" ht="15" customHeight="1" x14ac:dyDescent="0.25">
      <c r="A62" s="256" t="s">
        <v>219</v>
      </c>
      <c r="B62" s="35">
        <v>25</v>
      </c>
      <c r="C62" s="35">
        <v>12</v>
      </c>
      <c r="D62" s="35">
        <v>16</v>
      </c>
      <c r="E62" s="35">
        <v>32</v>
      </c>
      <c r="F62" s="262">
        <v>30</v>
      </c>
      <c r="G62" s="37">
        <v>87.318049284530829</v>
      </c>
      <c r="H62" s="37">
        <v>41.589476061025429</v>
      </c>
      <c r="I62" s="37">
        <v>55.473532627323472</v>
      </c>
      <c r="J62" s="37">
        <v>110.65476562012331</v>
      </c>
      <c r="K62" s="37">
        <v>105.07572025692258</v>
      </c>
    </row>
    <row r="63" spans="1:11" s="33" customFormat="1" ht="15" customHeight="1" x14ac:dyDescent="0.25">
      <c r="A63" s="256" t="s">
        <v>220</v>
      </c>
      <c r="B63" s="35">
        <v>421</v>
      </c>
      <c r="C63" s="35">
        <v>409</v>
      </c>
      <c r="D63" s="35">
        <v>442</v>
      </c>
      <c r="E63" s="35">
        <v>490</v>
      </c>
      <c r="F63" s="262">
        <v>542</v>
      </c>
      <c r="G63" s="37">
        <v>99.259644241181945</v>
      </c>
      <c r="H63" s="37">
        <v>96.42620189582685</v>
      </c>
      <c r="I63" s="37">
        <v>104.71041094815234</v>
      </c>
      <c r="J63" s="37">
        <v>116.24922426092584</v>
      </c>
      <c r="K63" s="37">
        <v>129.60457941849378</v>
      </c>
    </row>
    <row r="64" spans="1:11" s="33" customFormat="1" ht="15" customHeight="1" x14ac:dyDescent="0.25">
      <c r="A64" s="256" t="s">
        <v>221</v>
      </c>
      <c r="B64" s="35">
        <v>182</v>
      </c>
      <c r="C64" s="35">
        <v>181</v>
      </c>
      <c r="D64" s="35">
        <v>223</v>
      </c>
      <c r="E64" s="35">
        <v>188</v>
      </c>
      <c r="F64" s="262">
        <v>217</v>
      </c>
      <c r="G64" s="37">
        <v>173.12684039590093</v>
      </c>
      <c r="H64" s="37">
        <v>171.2116234177725</v>
      </c>
      <c r="I64" s="37">
        <v>211.33011655271804</v>
      </c>
      <c r="J64" s="37">
        <v>177.78556150578112</v>
      </c>
      <c r="K64" s="37">
        <v>204.78461756101802</v>
      </c>
    </row>
    <row r="65" spans="1:12" s="33" customFormat="1" ht="15" customHeight="1" x14ac:dyDescent="0.25">
      <c r="A65" s="256" t="s">
        <v>222</v>
      </c>
      <c r="B65" s="35">
        <v>93</v>
      </c>
      <c r="C65" s="35">
        <v>89</v>
      </c>
      <c r="D65" s="35">
        <v>114</v>
      </c>
      <c r="E65" s="35">
        <v>103</v>
      </c>
      <c r="F65" s="262">
        <v>90</v>
      </c>
      <c r="G65" s="37">
        <v>235.59430841867402</v>
      </c>
      <c r="H65" s="37">
        <v>223.48079667600791</v>
      </c>
      <c r="I65" s="37">
        <v>282.50889769531454</v>
      </c>
      <c r="J65" s="37">
        <v>251.58442591034753</v>
      </c>
      <c r="K65" s="37">
        <v>217.92709229626806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zszBzvHmduyVxlubfvgPvkgqRS90TuEgYx08W2FDGft7EPrJxLBPWcxcvsBMfndIg4rqH6b3I1z3CcIH+sUcyg==" saltValue="3WsB/Fbb4nTA/KK2DP0TqA==" spinCount="100000" sheet="1" objects="1" scenarios="1"/>
  <hyperlinks>
    <hyperlink ref="A72" location="'Table of Contents'!A1" display="Click here to return to the Table of Contents" xr:uid="{80C3D919-B092-4C78-B74C-6BE57A915371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DFD5-AC95-4387-B68E-32C1CAC5EB52}">
  <sheetPr codeName="Sheet23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11" width="10.7109375" style="43" customWidth="1"/>
    <col min="12" max="16384" width="9.140625" style="43"/>
  </cols>
  <sheetData>
    <row r="1" spans="1:15" ht="35.1" customHeight="1" x14ac:dyDescent="0.25">
      <c r="A1" s="217" t="s">
        <v>516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21"/>
    </row>
    <row r="2" spans="1:15" ht="38.1" customHeight="1" thickBot="1" x14ac:dyDescent="0.35">
      <c r="A2" s="267" t="s">
        <v>301</v>
      </c>
      <c r="B2" s="23" t="s">
        <v>501</v>
      </c>
      <c r="C2" s="23" t="s">
        <v>502</v>
      </c>
      <c r="D2" s="23" t="s">
        <v>503</v>
      </c>
      <c r="E2" s="23" t="s">
        <v>504</v>
      </c>
      <c r="F2" s="493" t="s">
        <v>505</v>
      </c>
      <c r="G2" s="24" t="s">
        <v>506</v>
      </c>
      <c r="H2" s="24" t="s">
        <v>507</v>
      </c>
      <c r="I2" s="24" t="s">
        <v>508</v>
      </c>
      <c r="J2" s="24" t="s">
        <v>509</v>
      </c>
      <c r="K2" s="24" t="s">
        <v>510</v>
      </c>
    </row>
    <row r="3" spans="1:15" s="33" customFormat="1" ht="15.75" customHeight="1" x14ac:dyDescent="0.25">
      <c r="A3" s="263" t="s">
        <v>244</v>
      </c>
      <c r="B3" s="56">
        <v>75251</v>
      </c>
      <c r="C3" s="56">
        <v>79348</v>
      </c>
      <c r="D3" s="56">
        <v>80576</v>
      </c>
      <c r="E3" s="56">
        <v>77794</v>
      </c>
      <c r="F3" s="469">
        <v>90890</v>
      </c>
      <c r="G3" s="57">
        <v>191.3</v>
      </c>
      <c r="H3" s="57">
        <v>201</v>
      </c>
      <c r="I3" s="57">
        <v>203.8</v>
      </c>
      <c r="J3" s="57">
        <v>196.7</v>
      </c>
      <c r="K3" s="57">
        <v>230.9</v>
      </c>
    </row>
    <row r="4" spans="1:15" s="33" customFormat="1" ht="15.75" customHeight="1" x14ac:dyDescent="0.25">
      <c r="A4" s="264" t="s">
        <v>302</v>
      </c>
      <c r="B4" s="59">
        <v>173</v>
      </c>
      <c r="C4" s="59">
        <v>203</v>
      </c>
      <c r="D4" s="59">
        <v>192</v>
      </c>
      <c r="E4" s="59">
        <v>195</v>
      </c>
      <c r="F4" s="470">
        <v>213</v>
      </c>
      <c r="G4" s="60">
        <v>2.2999999999999998</v>
      </c>
      <c r="H4" s="60">
        <v>2.7</v>
      </c>
      <c r="I4" s="60">
        <v>2.6</v>
      </c>
      <c r="J4" s="60">
        <v>2.6</v>
      </c>
      <c r="K4" s="60">
        <v>2.9</v>
      </c>
    </row>
    <row r="5" spans="1:15" s="33" customFormat="1" ht="15.75" customHeight="1" x14ac:dyDescent="0.25">
      <c r="A5" s="265" t="s">
        <v>303</v>
      </c>
      <c r="B5" s="59">
        <v>7250</v>
      </c>
      <c r="C5" s="59">
        <v>6990</v>
      </c>
      <c r="D5" s="59">
        <v>6856</v>
      </c>
      <c r="E5" s="59">
        <v>6781</v>
      </c>
      <c r="F5" s="470">
        <v>7408</v>
      </c>
      <c r="G5" s="60">
        <v>264</v>
      </c>
      <c r="H5" s="60">
        <v>254.5</v>
      </c>
      <c r="I5" s="60">
        <v>249.9</v>
      </c>
      <c r="J5" s="60">
        <v>247.8</v>
      </c>
      <c r="K5" s="60">
        <v>271.8</v>
      </c>
    </row>
    <row r="6" spans="1:15" s="33" customFormat="1" ht="15.75" customHeight="1" x14ac:dyDescent="0.25">
      <c r="A6" s="265" t="s">
        <v>304</v>
      </c>
      <c r="B6" s="59">
        <v>17205</v>
      </c>
      <c r="C6" s="59">
        <v>17541</v>
      </c>
      <c r="D6" s="59">
        <v>17201</v>
      </c>
      <c r="E6" s="59">
        <v>16950</v>
      </c>
      <c r="F6" s="470">
        <v>18909</v>
      </c>
      <c r="G6" s="60">
        <v>570.1</v>
      </c>
      <c r="H6" s="60">
        <v>587.5</v>
      </c>
      <c r="I6" s="60">
        <v>582.70000000000005</v>
      </c>
      <c r="J6" s="60">
        <v>578.1</v>
      </c>
      <c r="K6" s="60">
        <v>654.70000000000005</v>
      </c>
    </row>
    <row r="7" spans="1:15" s="33" customFormat="1" ht="15.75" customHeight="1" x14ac:dyDescent="0.25">
      <c r="A7" s="265" t="s">
        <v>305</v>
      </c>
      <c r="B7" s="59">
        <v>17102</v>
      </c>
      <c r="C7" s="59">
        <v>18173</v>
      </c>
      <c r="D7" s="59">
        <v>18312</v>
      </c>
      <c r="E7" s="59">
        <v>17632</v>
      </c>
      <c r="F7" s="470">
        <v>19718</v>
      </c>
      <c r="G7" s="60">
        <v>675.9</v>
      </c>
      <c r="H7" s="60">
        <v>701.5</v>
      </c>
      <c r="I7" s="60">
        <v>693.6</v>
      </c>
      <c r="J7" s="60">
        <v>660.8</v>
      </c>
      <c r="K7" s="60">
        <v>736.2</v>
      </c>
    </row>
    <row r="8" spans="1:15" s="33" customFormat="1" ht="15.75" customHeight="1" x14ac:dyDescent="0.25">
      <c r="A8" s="265" t="s">
        <v>306</v>
      </c>
      <c r="B8" s="59">
        <v>12057</v>
      </c>
      <c r="C8" s="59">
        <v>13092</v>
      </c>
      <c r="D8" s="59">
        <v>13929</v>
      </c>
      <c r="E8" s="59">
        <v>13689</v>
      </c>
      <c r="F8" s="470">
        <v>16480</v>
      </c>
      <c r="G8" s="60">
        <v>454.1</v>
      </c>
      <c r="H8" s="60">
        <v>507</v>
      </c>
      <c r="I8" s="60">
        <v>554.29999999999995</v>
      </c>
      <c r="J8" s="60">
        <v>556</v>
      </c>
      <c r="K8" s="60">
        <v>674.3</v>
      </c>
    </row>
    <row r="9" spans="1:15" s="33" customFormat="1" ht="15.75" customHeight="1" x14ac:dyDescent="0.25">
      <c r="A9" s="265" t="s">
        <v>307</v>
      </c>
      <c r="B9" s="59">
        <v>12608</v>
      </c>
      <c r="C9" s="59">
        <v>13849</v>
      </c>
      <c r="D9" s="59">
        <v>14433</v>
      </c>
      <c r="E9" s="59">
        <v>14121</v>
      </c>
      <c r="F9" s="470">
        <v>17613</v>
      </c>
      <c r="G9" s="60">
        <v>244</v>
      </c>
      <c r="H9" s="60">
        <v>266.10000000000002</v>
      </c>
      <c r="I9" s="60">
        <v>276.10000000000002</v>
      </c>
      <c r="J9" s="60">
        <v>270.39999999999998</v>
      </c>
      <c r="K9" s="60">
        <v>340</v>
      </c>
    </row>
    <row r="10" spans="1:15" s="33" customFormat="1" ht="15.75" customHeight="1" x14ac:dyDescent="0.25">
      <c r="A10" s="265" t="s">
        <v>308</v>
      </c>
      <c r="B10" s="59">
        <v>8756</v>
      </c>
      <c r="C10" s="59">
        <v>9386</v>
      </c>
      <c r="D10" s="59">
        <v>9496</v>
      </c>
      <c r="E10" s="59">
        <v>8225</v>
      </c>
      <c r="F10" s="470">
        <v>10382</v>
      </c>
      <c r="G10" s="60">
        <v>56</v>
      </c>
      <c r="H10" s="60">
        <v>59.3</v>
      </c>
      <c r="I10" s="60">
        <v>59.4</v>
      </c>
      <c r="J10" s="60">
        <v>50.9</v>
      </c>
      <c r="K10" s="60">
        <v>64</v>
      </c>
    </row>
    <row r="11" spans="1:15" s="33" customFormat="1" ht="15.75" customHeight="1" thickBot="1" x14ac:dyDescent="0.3">
      <c r="A11" s="265" t="s">
        <v>309</v>
      </c>
      <c r="B11" s="59">
        <v>100</v>
      </c>
      <c r="C11" s="59">
        <v>114</v>
      </c>
      <c r="D11" s="59">
        <v>157</v>
      </c>
      <c r="E11" s="59">
        <v>201</v>
      </c>
      <c r="F11" s="470">
        <v>167</v>
      </c>
      <c r="G11" s="75" t="s">
        <v>310</v>
      </c>
      <c r="H11" s="75" t="s">
        <v>310</v>
      </c>
      <c r="I11" s="75" t="s">
        <v>310</v>
      </c>
      <c r="J11" s="75" t="s">
        <v>310</v>
      </c>
      <c r="K11" s="75" t="s">
        <v>310</v>
      </c>
    </row>
    <row r="12" spans="1:15" s="33" customFormat="1" ht="15.75" customHeight="1" x14ac:dyDescent="0.25">
      <c r="A12" s="266" t="s">
        <v>311</v>
      </c>
      <c r="B12" s="64">
        <v>24569</v>
      </c>
      <c r="C12" s="64">
        <v>26491</v>
      </c>
      <c r="D12" s="64">
        <v>27525</v>
      </c>
      <c r="E12" s="64">
        <v>28145</v>
      </c>
      <c r="F12" s="471">
        <v>31248</v>
      </c>
      <c r="G12" s="65">
        <v>124.7</v>
      </c>
      <c r="H12" s="65">
        <v>134</v>
      </c>
      <c r="I12" s="65">
        <v>139</v>
      </c>
      <c r="J12" s="65">
        <v>142.1</v>
      </c>
      <c r="K12" s="65">
        <v>158.4</v>
      </c>
    </row>
    <row r="13" spans="1:15" s="33" customFormat="1" ht="15.75" customHeight="1" x14ac:dyDescent="0.25">
      <c r="A13" s="264" t="s">
        <v>312</v>
      </c>
      <c r="B13" s="59">
        <v>128</v>
      </c>
      <c r="C13" s="59">
        <v>156</v>
      </c>
      <c r="D13" s="59">
        <v>134</v>
      </c>
      <c r="E13" s="59">
        <v>142</v>
      </c>
      <c r="F13" s="470">
        <v>166</v>
      </c>
      <c r="G13" s="60">
        <v>3.4</v>
      </c>
      <c r="H13" s="60">
        <v>4.2</v>
      </c>
      <c r="I13" s="60">
        <v>3.7</v>
      </c>
      <c r="J13" s="60">
        <v>3.9</v>
      </c>
      <c r="K13" s="60">
        <v>4.7</v>
      </c>
    </row>
    <row r="14" spans="1:15" s="33" customFormat="1" ht="15.75" customHeight="1" x14ac:dyDescent="0.25">
      <c r="A14" s="265" t="s">
        <v>313</v>
      </c>
      <c r="B14" s="59">
        <v>4247</v>
      </c>
      <c r="C14" s="59">
        <v>4150</v>
      </c>
      <c r="D14" s="59">
        <v>4165</v>
      </c>
      <c r="E14" s="59">
        <v>4052</v>
      </c>
      <c r="F14" s="470">
        <v>4355</v>
      </c>
      <c r="G14" s="60">
        <v>318.5</v>
      </c>
      <c r="H14" s="60">
        <v>311.3</v>
      </c>
      <c r="I14" s="60">
        <v>312.60000000000002</v>
      </c>
      <c r="J14" s="60">
        <v>304.5</v>
      </c>
      <c r="K14" s="60">
        <v>328.5</v>
      </c>
    </row>
    <row r="15" spans="1:15" s="33" customFormat="1" ht="15.75" customHeight="1" x14ac:dyDescent="0.25">
      <c r="A15" s="265" t="s">
        <v>314</v>
      </c>
      <c r="B15" s="59">
        <v>7084</v>
      </c>
      <c r="C15" s="59">
        <v>7471</v>
      </c>
      <c r="D15" s="59">
        <v>7657</v>
      </c>
      <c r="E15" s="59">
        <v>7796</v>
      </c>
      <c r="F15" s="470">
        <v>8592</v>
      </c>
      <c r="G15" s="60">
        <v>490.9</v>
      </c>
      <c r="H15" s="60">
        <v>523.29999999999995</v>
      </c>
      <c r="I15" s="60">
        <v>541.9</v>
      </c>
      <c r="J15" s="60">
        <v>555.4</v>
      </c>
      <c r="K15" s="60">
        <v>621.1</v>
      </c>
    </row>
    <row r="16" spans="1:15" s="33" customFormat="1" ht="15.75" customHeight="1" x14ac:dyDescent="0.25">
      <c r="A16" s="265" t="s">
        <v>315</v>
      </c>
      <c r="B16" s="59">
        <v>5263</v>
      </c>
      <c r="C16" s="59">
        <v>5837</v>
      </c>
      <c r="D16" s="59">
        <v>6048</v>
      </c>
      <c r="E16" s="59">
        <v>6249</v>
      </c>
      <c r="F16" s="470">
        <v>6724</v>
      </c>
      <c r="G16" s="60">
        <v>434.6</v>
      </c>
      <c r="H16" s="60">
        <v>470.8</v>
      </c>
      <c r="I16" s="60">
        <v>478.8</v>
      </c>
      <c r="J16" s="60">
        <v>488.7</v>
      </c>
      <c r="K16" s="60">
        <v>523</v>
      </c>
    </row>
    <row r="17" spans="1:11" s="33" customFormat="1" ht="15.75" customHeight="1" x14ac:dyDescent="0.25">
      <c r="A17" s="265" t="s">
        <v>316</v>
      </c>
      <c r="B17" s="59">
        <v>3284</v>
      </c>
      <c r="C17" s="59">
        <v>3673</v>
      </c>
      <c r="D17" s="59">
        <v>3930</v>
      </c>
      <c r="E17" s="59">
        <v>4077</v>
      </c>
      <c r="F17" s="470">
        <v>4646</v>
      </c>
      <c r="G17" s="60">
        <v>255.7</v>
      </c>
      <c r="H17" s="60">
        <v>294.8</v>
      </c>
      <c r="I17" s="60">
        <v>324.39999999999998</v>
      </c>
      <c r="J17" s="60">
        <v>343.8</v>
      </c>
      <c r="K17" s="60">
        <v>395</v>
      </c>
    </row>
    <row r="18" spans="1:11" s="33" customFormat="1" ht="15.75" customHeight="1" x14ac:dyDescent="0.25">
      <c r="A18" s="265" t="s">
        <v>317</v>
      </c>
      <c r="B18" s="59">
        <v>3119</v>
      </c>
      <c r="C18" s="59">
        <v>3484</v>
      </c>
      <c r="D18" s="59">
        <v>3817</v>
      </c>
      <c r="E18" s="59">
        <v>4106</v>
      </c>
      <c r="F18" s="470">
        <v>4624</v>
      </c>
      <c r="G18" s="60">
        <v>122.4</v>
      </c>
      <c r="H18" s="60">
        <v>136.19999999999999</v>
      </c>
      <c r="I18" s="60">
        <v>148.80000000000001</v>
      </c>
      <c r="J18" s="60">
        <v>160.4</v>
      </c>
      <c r="K18" s="60">
        <v>182.5</v>
      </c>
    </row>
    <row r="19" spans="1:11" s="33" customFormat="1" ht="15.75" customHeight="1" x14ac:dyDescent="0.25">
      <c r="A19" s="265" t="s">
        <v>318</v>
      </c>
      <c r="B19" s="59">
        <v>1401</v>
      </c>
      <c r="C19" s="59">
        <v>1663</v>
      </c>
      <c r="D19" s="59">
        <v>1718</v>
      </c>
      <c r="E19" s="59">
        <v>1648</v>
      </c>
      <c r="F19" s="470">
        <v>2078</v>
      </c>
      <c r="G19" s="60">
        <v>17.2</v>
      </c>
      <c r="H19" s="60">
        <v>20.100000000000001</v>
      </c>
      <c r="I19" s="60">
        <v>20.6</v>
      </c>
      <c r="J19" s="60">
        <v>19.5</v>
      </c>
      <c r="K19" s="60">
        <v>24.5</v>
      </c>
    </row>
    <row r="20" spans="1:11" s="33" customFormat="1" ht="15.75" customHeight="1" thickBot="1" x14ac:dyDescent="0.3">
      <c r="A20" s="265" t="s">
        <v>319</v>
      </c>
      <c r="B20" s="59">
        <v>43</v>
      </c>
      <c r="C20" s="59">
        <v>57</v>
      </c>
      <c r="D20" s="59">
        <v>56</v>
      </c>
      <c r="E20" s="59">
        <v>75</v>
      </c>
      <c r="F20" s="470">
        <v>63</v>
      </c>
      <c r="G20" s="75" t="s">
        <v>310</v>
      </c>
      <c r="H20" s="75" t="s">
        <v>310</v>
      </c>
      <c r="I20" s="75" t="s">
        <v>310</v>
      </c>
      <c r="J20" s="75" t="s">
        <v>310</v>
      </c>
      <c r="K20" s="75" t="s">
        <v>310</v>
      </c>
    </row>
    <row r="21" spans="1:11" s="33" customFormat="1" ht="15.75" customHeight="1" x14ac:dyDescent="0.25">
      <c r="A21" s="266" t="s">
        <v>320</v>
      </c>
      <c r="B21" s="64">
        <v>50516</v>
      </c>
      <c r="C21" s="64">
        <v>52649</v>
      </c>
      <c r="D21" s="64">
        <v>52879</v>
      </c>
      <c r="E21" s="64">
        <v>49401</v>
      </c>
      <c r="F21" s="471">
        <v>59306</v>
      </c>
      <c r="G21" s="65">
        <v>257.39999999999998</v>
      </c>
      <c r="H21" s="65">
        <v>267.2</v>
      </c>
      <c r="I21" s="65">
        <v>268</v>
      </c>
      <c r="J21" s="65">
        <v>250.4</v>
      </c>
      <c r="K21" s="65">
        <v>301.89999999999998</v>
      </c>
    </row>
    <row r="22" spans="1:11" s="33" customFormat="1" ht="15.75" customHeight="1" x14ac:dyDescent="0.25">
      <c r="A22" s="264" t="s">
        <v>321</v>
      </c>
      <c r="B22" s="59">
        <v>44</v>
      </c>
      <c r="C22" s="59">
        <v>47</v>
      </c>
      <c r="D22" s="59">
        <v>57</v>
      </c>
      <c r="E22" s="59">
        <v>42</v>
      </c>
      <c r="F22" s="470">
        <v>47</v>
      </c>
      <c r="G22" s="60">
        <v>1.1000000000000001</v>
      </c>
      <c r="H22" s="60">
        <v>1.2</v>
      </c>
      <c r="I22" s="60">
        <v>1.5</v>
      </c>
      <c r="J22" s="60">
        <v>1.1000000000000001</v>
      </c>
      <c r="K22" s="60">
        <v>1.3</v>
      </c>
    </row>
    <row r="23" spans="1:11" s="33" customFormat="1" ht="15.75" customHeight="1" x14ac:dyDescent="0.25">
      <c r="A23" s="265" t="s">
        <v>322</v>
      </c>
      <c r="B23" s="59">
        <v>2992</v>
      </c>
      <c r="C23" s="59">
        <v>2826</v>
      </c>
      <c r="D23" s="59">
        <v>2675</v>
      </c>
      <c r="E23" s="59">
        <v>2718</v>
      </c>
      <c r="F23" s="470">
        <v>3020</v>
      </c>
      <c r="G23" s="60">
        <v>211.9</v>
      </c>
      <c r="H23" s="60">
        <v>200</v>
      </c>
      <c r="I23" s="60">
        <v>189.6</v>
      </c>
      <c r="J23" s="60">
        <v>193.3</v>
      </c>
      <c r="K23" s="60">
        <v>215.7</v>
      </c>
    </row>
    <row r="24" spans="1:11" s="33" customFormat="1" ht="15.75" customHeight="1" x14ac:dyDescent="0.25">
      <c r="A24" s="265" t="s">
        <v>323</v>
      </c>
      <c r="B24" s="59">
        <v>10082</v>
      </c>
      <c r="C24" s="59">
        <v>10018</v>
      </c>
      <c r="D24" s="59">
        <v>9513</v>
      </c>
      <c r="E24" s="59">
        <v>9110</v>
      </c>
      <c r="F24" s="470">
        <v>10245</v>
      </c>
      <c r="G24" s="60">
        <v>640.20000000000005</v>
      </c>
      <c r="H24" s="60">
        <v>643</v>
      </c>
      <c r="I24" s="60">
        <v>618.1</v>
      </c>
      <c r="J24" s="60">
        <v>596</v>
      </c>
      <c r="K24" s="60">
        <v>680.8</v>
      </c>
    </row>
    <row r="25" spans="1:11" s="33" customFormat="1" ht="15.75" customHeight="1" x14ac:dyDescent="0.25">
      <c r="A25" s="265" t="s">
        <v>324</v>
      </c>
      <c r="B25" s="59">
        <v>11798</v>
      </c>
      <c r="C25" s="59">
        <v>12293</v>
      </c>
      <c r="D25" s="59">
        <v>12232</v>
      </c>
      <c r="E25" s="59">
        <v>11323</v>
      </c>
      <c r="F25" s="470">
        <v>12923</v>
      </c>
      <c r="G25" s="60">
        <v>894.3</v>
      </c>
      <c r="H25" s="60">
        <v>910.1</v>
      </c>
      <c r="I25" s="60">
        <v>888.4</v>
      </c>
      <c r="J25" s="60">
        <v>814.8</v>
      </c>
      <c r="K25" s="60">
        <v>927.9</v>
      </c>
    </row>
    <row r="26" spans="1:11" s="33" customFormat="1" ht="15.75" customHeight="1" x14ac:dyDescent="0.25">
      <c r="A26" s="265" t="s">
        <v>325</v>
      </c>
      <c r="B26" s="59">
        <v>8744</v>
      </c>
      <c r="C26" s="59">
        <v>9386</v>
      </c>
      <c r="D26" s="59">
        <v>9973</v>
      </c>
      <c r="E26" s="59">
        <v>9583</v>
      </c>
      <c r="F26" s="470">
        <v>11769</v>
      </c>
      <c r="G26" s="60">
        <v>637.79999999999995</v>
      </c>
      <c r="H26" s="60">
        <v>702.4</v>
      </c>
      <c r="I26" s="60">
        <v>766.4</v>
      </c>
      <c r="J26" s="60">
        <v>750.7</v>
      </c>
      <c r="K26" s="60">
        <v>928.3</v>
      </c>
    </row>
    <row r="27" spans="1:11" s="33" customFormat="1" ht="15.75" customHeight="1" x14ac:dyDescent="0.25">
      <c r="A27" s="265" t="s">
        <v>326</v>
      </c>
      <c r="B27" s="59">
        <v>9464</v>
      </c>
      <c r="C27" s="59">
        <v>10329</v>
      </c>
      <c r="D27" s="59">
        <v>10577</v>
      </c>
      <c r="E27" s="59">
        <v>9983</v>
      </c>
      <c r="F27" s="470">
        <v>12931</v>
      </c>
      <c r="G27" s="60">
        <v>361.4</v>
      </c>
      <c r="H27" s="60">
        <v>390.4</v>
      </c>
      <c r="I27" s="60">
        <v>397.4</v>
      </c>
      <c r="J27" s="60">
        <v>375.1</v>
      </c>
      <c r="K27" s="60">
        <v>488.7</v>
      </c>
    </row>
    <row r="28" spans="1:11" s="33" customFormat="1" ht="15.75" customHeight="1" x14ac:dyDescent="0.25">
      <c r="A28" s="265" t="s">
        <v>327</v>
      </c>
      <c r="B28" s="59">
        <v>7336</v>
      </c>
      <c r="C28" s="59">
        <v>7696</v>
      </c>
      <c r="D28" s="59">
        <v>7753</v>
      </c>
      <c r="E28" s="59">
        <v>6550</v>
      </c>
      <c r="F28" s="470">
        <v>8280</v>
      </c>
      <c r="G28" s="60">
        <v>98.4</v>
      </c>
      <c r="H28" s="60">
        <v>101.8</v>
      </c>
      <c r="I28" s="60">
        <v>101.5</v>
      </c>
      <c r="J28" s="60">
        <v>85</v>
      </c>
      <c r="K28" s="60">
        <v>107</v>
      </c>
    </row>
    <row r="29" spans="1:11" s="33" customFormat="1" ht="15.75" customHeight="1" thickBot="1" x14ac:dyDescent="0.3">
      <c r="A29" s="265" t="s">
        <v>328</v>
      </c>
      <c r="B29" s="59">
        <v>56</v>
      </c>
      <c r="C29" s="59">
        <v>54</v>
      </c>
      <c r="D29" s="59">
        <v>99</v>
      </c>
      <c r="E29" s="59">
        <v>92</v>
      </c>
      <c r="F29" s="470">
        <v>91</v>
      </c>
      <c r="G29" s="75" t="s">
        <v>310</v>
      </c>
      <c r="H29" s="75" t="s">
        <v>310</v>
      </c>
      <c r="I29" s="75" t="s">
        <v>310</v>
      </c>
      <c r="J29" s="75" t="s">
        <v>310</v>
      </c>
      <c r="K29" s="75" t="s">
        <v>310</v>
      </c>
    </row>
    <row r="30" spans="1:11" s="33" customFormat="1" ht="15.75" customHeight="1" x14ac:dyDescent="0.25">
      <c r="A30" s="266" t="s">
        <v>329</v>
      </c>
      <c r="B30" s="64">
        <v>166</v>
      </c>
      <c r="C30" s="64">
        <v>208</v>
      </c>
      <c r="D30" s="64">
        <v>172</v>
      </c>
      <c r="E30" s="64">
        <v>248</v>
      </c>
      <c r="F30" s="471">
        <v>336</v>
      </c>
      <c r="G30" s="76" t="s">
        <v>310</v>
      </c>
      <c r="H30" s="76" t="s">
        <v>310</v>
      </c>
      <c r="I30" s="76" t="s">
        <v>310</v>
      </c>
      <c r="J30" s="76" t="s">
        <v>310</v>
      </c>
      <c r="K30" s="76" t="s">
        <v>310</v>
      </c>
    </row>
    <row r="31" spans="1:11" s="33" customFormat="1" ht="15.75" customHeight="1" x14ac:dyDescent="0.25">
      <c r="A31" s="264" t="s">
        <v>330</v>
      </c>
      <c r="B31" s="59">
        <v>1</v>
      </c>
      <c r="C31" s="59">
        <v>0</v>
      </c>
      <c r="D31" s="59">
        <v>1</v>
      </c>
      <c r="E31" s="59">
        <v>11</v>
      </c>
      <c r="F31" s="470">
        <v>0</v>
      </c>
      <c r="G31" s="77" t="s">
        <v>310</v>
      </c>
      <c r="H31" s="77" t="s">
        <v>310</v>
      </c>
      <c r="I31" s="77" t="s">
        <v>310</v>
      </c>
      <c r="J31" s="77" t="s">
        <v>310</v>
      </c>
      <c r="K31" s="77" t="s">
        <v>310</v>
      </c>
    </row>
    <row r="32" spans="1:11" s="33" customFormat="1" ht="15.75" customHeight="1" x14ac:dyDescent="0.25">
      <c r="A32" s="265" t="s">
        <v>331</v>
      </c>
      <c r="B32" s="59">
        <v>11</v>
      </c>
      <c r="C32" s="59">
        <v>14</v>
      </c>
      <c r="D32" s="59">
        <v>16</v>
      </c>
      <c r="E32" s="59">
        <v>11</v>
      </c>
      <c r="F32" s="470">
        <v>33</v>
      </c>
      <c r="G32" s="77" t="s">
        <v>310</v>
      </c>
      <c r="H32" s="77" t="s">
        <v>310</v>
      </c>
      <c r="I32" s="77" t="s">
        <v>310</v>
      </c>
      <c r="J32" s="77" t="s">
        <v>310</v>
      </c>
      <c r="K32" s="77" t="s">
        <v>310</v>
      </c>
    </row>
    <row r="33" spans="1:11" s="33" customFormat="1" ht="15.75" customHeight="1" x14ac:dyDescent="0.25">
      <c r="A33" s="265" t="s">
        <v>332</v>
      </c>
      <c r="B33" s="59">
        <v>39</v>
      </c>
      <c r="C33" s="59">
        <v>52</v>
      </c>
      <c r="D33" s="59">
        <v>31</v>
      </c>
      <c r="E33" s="59">
        <v>44</v>
      </c>
      <c r="F33" s="470">
        <v>72</v>
      </c>
      <c r="G33" s="77" t="s">
        <v>310</v>
      </c>
      <c r="H33" s="77" t="s">
        <v>310</v>
      </c>
      <c r="I33" s="77" t="s">
        <v>310</v>
      </c>
      <c r="J33" s="77" t="s">
        <v>310</v>
      </c>
      <c r="K33" s="77" t="s">
        <v>310</v>
      </c>
    </row>
    <row r="34" spans="1:11" s="33" customFormat="1" ht="15.75" customHeight="1" x14ac:dyDescent="0.25">
      <c r="A34" s="265" t="s">
        <v>333</v>
      </c>
      <c r="B34" s="59">
        <v>41</v>
      </c>
      <c r="C34" s="59">
        <v>43</v>
      </c>
      <c r="D34" s="59">
        <v>32</v>
      </c>
      <c r="E34" s="59">
        <v>60</v>
      </c>
      <c r="F34" s="470">
        <v>71</v>
      </c>
      <c r="G34" s="77" t="s">
        <v>310</v>
      </c>
      <c r="H34" s="77" t="s">
        <v>310</v>
      </c>
      <c r="I34" s="77" t="s">
        <v>310</v>
      </c>
      <c r="J34" s="77" t="s">
        <v>310</v>
      </c>
      <c r="K34" s="77" t="s">
        <v>310</v>
      </c>
    </row>
    <row r="35" spans="1:11" s="33" customFormat="1" ht="15.75" customHeight="1" x14ac:dyDescent="0.25">
      <c r="A35" s="265" t="s">
        <v>334</v>
      </c>
      <c r="B35" s="59">
        <v>29</v>
      </c>
      <c r="C35" s="59">
        <v>33</v>
      </c>
      <c r="D35" s="59">
        <v>26</v>
      </c>
      <c r="E35" s="59">
        <v>29</v>
      </c>
      <c r="F35" s="470">
        <v>65</v>
      </c>
      <c r="G35" s="77" t="s">
        <v>310</v>
      </c>
      <c r="H35" s="77" t="s">
        <v>310</v>
      </c>
      <c r="I35" s="77" t="s">
        <v>310</v>
      </c>
      <c r="J35" s="77" t="s">
        <v>310</v>
      </c>
      <c r="K35" s="77" t="s">
        <v>310</v>
      </c>
    </row>
    <row r="36" spans="1:11" s="33" customFormat="1" ht="15.75" customHeight="1" x14ac:dyDescent="0.25">
      <c r="A36" s="265" t="s">
        <v>335</v>
      </c>
      <c r="B36" s="59">
        <v>25</v>
      </c>
      <c r="C36" s="59">
        <v>36</v>
      </c>
      <c r="D36" s="59">
        <v>39</v>
      </c>
      <c r="E36" s="59">
        <v>32</v>
      </c>
      <c r="F36" s="470">
        <v>58</v>
      </c>
      <c r="G36" s="77" t="s">
        <v>310</v>
      </c>
      <c r="H36" s="77" t="s">
        <v>310</v>
      </c>
      <c r="I36" s="77" t="s">
        <v>310</v>
      </c>
      <c r="J36" s="77" t="s">
        <v>310</v>
      </c>
      <c r="K36" s="77" t="s">
        <v>310</v>
      </c>
    </row>
    <row r="37" spans="1:11" s="33" customFormat="1" ht="15.75" customHeight="1" x14ac:dyDescent="0.25">
      <c r="A37" s="265" t="s">
        <v>336</v>
      </c>
      <c r="B37" s="59">
        <v>19</v>
      </c>
      <c r="C37" s="59">
        <v>27</v>
      </c>
      <c r="D37" s="59">
        <v>25</v>
      </c>
      <c r="E37" s="59">
        <v>27</v>
      </c>
      <c r="F37" s="470">
        <v>24</v>
      </c>
      <c r="G37" s="77" t="s">
        <v>310</v>
      </c>
      <c r="H37" s="77" t="s">
        <v>310</v>
      </c>
      <c r="I37" s="77" t="s">
        <v>310</v>
      </c>
      <c r="J37" s="77" t="s">
        <v>310</v>
      </c>
      <c r="K37" s="77" t="s">
        <v>310</v>
      </c>
    </row>
    <row r="38" spans="1:11" s="33" customFormat="1" ht="15.75" customHeight="1" x14ac:dyDescent="0.25">
      <c r="A38" s="265" t="s">
        <v>337</v>
      </c>
      <c r="B38" s="59">
        <v>1</v>
      </c>
      <c r="C38" s="59">
        <v>3</v>
      </c>
      <c r="D38" s="59">
        <v>2</v>
      </c>
      <c r="E38" s="59">
        <v>34</v>
      </c>
      <c r="F38" s="470">
        <v>13</v>
      </c>
      <c r="G38" s="78" t="s">
        <v>310</v>
      </c>
      <c r="H38" s="78" t="s">
        <v>310</v>
      </c>
      <c r="I38" s="78" t="s">
        <v>310</v>
      </c>
      <c r="J38" s="78" t="s">
        <v>310</v>
      </c>
      <c r="K38" s="78" t="s">
        <v>310</v>
      </c>
    </row>
    <row r="39" spans="1:11" s="33" customFormat="1" ht="24.95" customHeight="1" x14ac:dyDescent="0.25">
      <c r="A39" s="41" t="s">
        <v>294</v>
      </c>
    </row>
    <row r="40" spans="1:11" s="40" customFormat="1" ht="18" customHeight="1" x14ac:dyDescent="0.25">
      <c r="A40" s="41" t="s">
        <v>225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40" customFormat="1" ht="20.100000000000001" customHeight="1" x14ac:dyDescent="0.25">
      <c r="A41" s="85" t="s">
        <v>338</v>
      </c>
      <c r="B41" s="33"/>
      <c r="C41" s="33"/>
      <c r="D41" s="33"/>
      <c r="E41" s="33"/>
      <c r="F41" s="33"/>
      <c r="G41" s="33"/>
      <c r="H41" s="33"/>
      <c r="I41" s="33"/>
    </row>
    <row r="42" spans="1:11" s="40" customFormat="1" ht="15.75" customHeight="1" x14ac:dyDescent="0.25">
      <c r="A42" s="86" t="s">
        <v>339</v>
      </c>
      <c r="B42" s="33"/>
      <c r="C42" s="33"/>
      <c r="D42" s="33"/>
      <c r="E42" s="33"/>
      <c r="F42" s="33"/>
      <c r="G42" s="33"/>
      <c r="H42" s="33"/>
      <c r="I42" s="33"/>
    </row>
    <row r="43" spans="1:11" s="40" customFormat="1" ht="20.100000000000001" customHeight="1" x14ac:dyDescent="0.25">
      <c r="A43" s="85" t="s">
        <v>140</v>
      </c>
      <c r="B43" s="42"/>
      <c r="C43" s="42"/>
      <c r="D43" s="42"/>
      <c r="E43" s="42"/>
      <c r="F43" s="42"/>
      <c r="G43" s="42"/>
      <c r="H43" s="42"/>
      <c r="I43" s="42"/>
    </row>
    <row r="44" spans="1:11" s="40" customFormat="1" ht="15.75" customHeight="1" x14ac:dyDescent="0.25">
      <c r="A44" s="86" t="s">
        <v>141</v>
      </c>
      <c r="B44" s="33"/>
      <c r="C44" s="33"/>
      <c r="D44" s="33"/>
      <c r="E44" s="33"/>
      <c r="F44" s="33"/>
      <c r="G44" s="33"/>
      <c r="H44" s="33"/>
      <c r="I44" s="33"/>
    </row>
    <row r="45" spans="1:11" ht="15.75" x14ac:dyDescent="0.25">
      <c r="A45" s="84" t="s">
        <v>145</v>
      </c>
      <c r="F45" s="44"/>
      <c r="K45" s="45"/>
    </row>
  </sheetData>
  <sheetProtection algorithmName="SHA-512" hashValue="3kXTkyNLceG5oxIqz9TxjhsLhx3wHTsWuAq/x32kw9Mbu0y94s9LiCMeRSu6dXSas0kohSEoq+IBqPtWAjeqfA==" saltValue="vkaR9vAJRpwvBvBViT0w9g==" spinCount="100000" sheet="1" objects="1" scenarios="1"/>
  <hyperlinks>
    <hyperlink ref="A45" location="'Table of Contents'!A1" display="Click here to return to the Table of Contents" xr:uid="{7F21C95E-DCB0-4E41-9DC0-A876EA0E31F0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D9C5-B8BE-4989-9D79-29EA6D754BE6}">
  <sheetPr codeName="Sheet71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43" customWidth="1"/>
    <col min="2" max="11" width="10.7109375" style="43" customWidth="1"/>
    <col min="12" max="16384" width="9.140625" style="43"/>
  </cols>
  <sheetData>
    <row r="1" spans="1:15" ht="26.25" customHeight="1" x14ac:dyDescent="0.25">
      <c r="A1" s="217" t="s">
        <v>517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21" t="str">
        <f>IF(LEFT(B2,4)=LEFT('[1]Table header formulas'!C9,4),"","Year headers need to be fixed")</f>
        <v/>
      </c>
    </row>
    <row r="2" spans="1:15" s="27" customFormat="1" ht="38.1" customHeight="1" thickBot="1" x14ac:dyDescent="0.35">
      <c r="A2" s="267" t="s">
        <v>341</v>
      </c>
      <c r="B2" s="23" t="s">
        <v>149</v>
      </c>
      <c r="C2" s="23" t="s">
        <v>150</v>
      </c>
      <c r="D2" s="23" t="s">
        <v>151</v>
      </c>
      <c r="E2" s="23" t="s">
        <v>152</v>
      </c>
      <c r="F2" s="493" t="s">
        <v>153</v>
      </c>
      <c r="G2" s="24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5" s="33" customFormat="1" ht="15.75" customHeight="1" x14ac:dyDescent="0.25">
      <c r="A3" s="263" t="s">
        <v>244</v>
      </c>
      <c r="B3" s="56">
        <v>75251</v>
      </c>
      <c r="C3" s="56">
        <v>79348</v>
      </c>
      <c r="D3" s="56">
        <v>80576</v>
      </c>
      <c r="E3" s="56">
        <v>77794</v>
      </c>
      <c r="F3" s="469">
        <v>90890</v>
      </c>
      <c r="G3" s="57">
        <v>191.3</v>
      </c>
      <c r="H3" s="57">
        <v>201</v>
      </c>
      <c r="I3" s="57">
        <v>203.8</v>
      </c>
      <c r="J3" s="57">
        <v>196.7</v>
      </c>
      <c r="K3" s="57">
        <v>230.9</v>
      </c>
    </row>
    <row r="4" spans="1:15" s="33" customFormat="1" ht="15.75" customHeight="1" x14ac:dyDescent="0.25">
      <c r="A4" s="264" t="s">
        <v>342</v>
      </c>
      <c r="B4" s="59">
        <v>303</v>
      </c>
      <c r="C4" s="59">
        <v>301</v>
      </c>
      <c r="D4" s="59">
        <v>344</v>
      </c>
      <c r="E4" s="59">
        <v>314</v>
      </c>
      <c r="F4" s="470">
        <v>352</v>
      </c>
      <c r="G4" s="60">
        <v>177.2</v>
      </c>
      <c r="H4" s="60">
        <v>175.7</v>
      </c>
      <c r="I4" s="60">
        <v>200.5</v>
      </c>
      <c r="J4" s="60">
        <v>182.6</v>
      </c>
      <c r="K4" s="60">
        <v>205.1</v>
      </c>
    </row>
    <row r="5" spans="1:15" s="33" customFormat="1" ht="15.75" customHeight="1" x14ac:dyDescent="0.25">
      <c r="A5" s="265" t="s">
        <v>343</v>
      </c>
      <c r="B5" s="59">
        <v>2745</v>
      </c>
      <c r="C5" s="59">
        <v>2730</v>
      </c>
      <c r="D5" s="59">
        <v>3196</v>
      </c>
      <c r="E5" s="59">
        <v>2282</v>
      </c>
      <c r="F5" s="470">
        <v>2841</v>
      </c>
      <c r="G5" s="60">
        <v>53.1</v>
      </c>
      <c r="H5" s="60">
        <v>52.5</v>
      </c>
      <c r="I5" s="60">
        <v>61.5</v>
      </c>
      <c r="J5" s="60">
        <v>44</v>
      </c>
      <c r="K5" s="60">
        <v>55.2</v>
      </c>
    </row>
    <row r="6" spans="1:15" s="33" customFormat="1" ht="15.75" customHeight="1" x14ac:dyDescent="0.25">
      <c r="A6" s="265" t="s">
        <v>344</v>
      </c>
      <c r="B6" s="59">
        <v>12644</v>
      </c>
      <c r="C6" s="59">
        <v>12720</v>
      </c>
      <c r="D6" s="59">
        <v>12808</v>
      </c>
      <c r="E6" s="59">
        <v>13018</v>
      </c>
      <c r="F6" s="470">
        <v>13389</v>
      </c>
      <c r="G6" s="60">
        <v>560.9</v>
      </c>
      <c r="H6" s="60">
        <v>563.6</v>
      </c>
      <c r="I6" s="60">
        <v>565.5</v>
      </c>
      <c r="J6" s="60">
        <v>573.6</v>
      </c>
      <c r="K6" s="60">
        <v>591.9</v>
      </c>
    </row>
    <row r="7" spans="1:15" s="33" customFormat="1" ht="15.75" customHeight="1" x14ac:dyDescent="0.25">
      <c r="A7" s="265" t="s">
        <v>345</v>
      </c>
      <c r="B7" s="59">
        <v>20031</v>
      </c>
      <c r="C7" s="59">
        <v>20920</v>
      </c>
      <c r="D7" s="59">
        <v>21837</v>
      </c>
      <c r="E7" s="59">
        <v>19216</v>
      </c>
      <c r="F7" s="470">
        <v>22677</v>
      </c>
      <c r="G7" s="60">
        <v>130.5</v>
      </c>
      <c r="H7" s="60">
        <v>135.19999999999999</v>
      </c>
      <c r="I7" s="60">
        <v>140.5</v>
      </c>
      <c r="J7" s="60">
        <v>123.3</v>
      </c>
      <c r="K7" s="60">
        <v>145.69999999999999</v>
      </c>
    </row>
    <row r="8" spans="1:15" s="33" customFormat="1" ht="15.75" customHeight="1" x14ac:dyDescent="0.25">
      <c r="A8" s="265" t="s">
        <v>346</v>
      </c>
      <c r="B8" s="59">
        <v>250</v>
      </c>
      <c r="C8" s="59">
        <v>281</v>
      </c>
      <c r="D8" s="59">
        <v>279</v>
      </c>
      <c r="E8" s="59">
        <v>238</v>
      </c>
      <c r="F8" s="470">
        <v>318</v>
      </c>
      <c r="G8" s="60">
        <v>176.2</v>
      </c>
      <c r="H8" s="60">
        <v>197.2</v>
      </c>
      <c r="I8" s="60">
        <v>195.6</v>
      </c>
      <c r="J8" s="60">
        <v>167</v>
      </c>
      <c r="K8" s="60">
        <v>224.4</v>
      </c>
    </row>
    <row r="9" spans="1:15" s="33" customFormat="1" ht="15.75" customHeight="1" x14ac:dyDescent="0.25">
      <c r="A9" s="265" t="s">
        <v>347</v>
      </c>
      <c r="B9" s="59">
        <v>17488</v>
      </c>
      <c r="C9" s="59">
        <v>17510</v>
      </c>
      <c r="D9" s="59">
        <v>17929</v>
      </c>
      <c r="E9" s="59">
        <v>14717</v>
      </c>
      <c r="F9" s="470">
        <v>16465</v>
      </c>
      <c r="G9" s="60">
        <v>115.1</v>
      </c>
      <c r="H9" s="60">
        <v>115.4</v>
      </c>
      <c r="I9" s="60">
        <v>118.4</v>
      </c>
      <c r="J9" s="60">
        <v>97.5</v>
      </c>
      <c r="K9" s="60">
        <v>109.9</v>
      </c>
    </row>
    <row r="10" spans="1:15" s="33" customFormat="1" ht="15.75" customHeight="1" thickBot="1" x14ac:dyDescent="0.3">
      <c r="A10" s="265" t="s">
        <v>348</v>
      </c>
      <c r="B10" s="59">
        <v>21790</v>
      </c>
      <c r="C10" s="59">
        <v>24886</v>
      </c>
      <c r="D10" s="59">
        <v>24183</v>
      </c>
      <c r="E10" s="59">
        <v>28009</v>
      </c>
      <c r="F10" s="470">
        <v>34848</v>
      </c>
      <c r="G10" s="60" t="s">
        <v>310</v>
      </c>
      <c r="H10" s="60" t="s">
        <v>310</v>
      </c>
      <c r="I10" s="60" t="s">
        <v>310</v>
      </c>
      <c r="J10" s="60" t="s">
        <v>310</v>
      </c>
      <c r="K10" s="60" t="s">
        <v>310</v>
      </c>
    </row>
    <row r="11" spans="1:15" s="33" customFormat="1" ht="15.75" customHeight="1" x14ac:dyDescent="0.25">
      <c r="A11" s="266" t="s">
        <v>311</v>
      </c>
      <c r="B11" s="64">
        <v>24569</v>
      </c>
      <c r="C11" s="64">
        <v>26491</v>
      </c>
      <c r="D11" s="64">
        <v>27525</v>
      </c>
      <c r="E11" s="64">
        <v>28145</v>
      </c>
      <c r="F11" s="471">
        <v>31248</v>
      </c>
      <c r="G11" s="65">
        <v>124.7</v>
      </c>
      <c r="H11" s="65">
        <v>134</v>
      </c>
      <c r="I11" s="65">
        <v>139</v>
      </c>
      <c r="J11" s="65">
        <v>142.1</v>
      </c>
      <c r="K11" s="65">
        <v>158.4</v>
      </c>
    </row>
    <row r="12" spans="1:15" s="33" customFormat="1" ht="15.75" customHeight="1" x14ac:dyDescent="0.25">
      <c r="A12" s="264" t="s">
        <v>349</v>
      </c>
      <c r="B12" s="59">
        <v>154</v>
      </c>
      <c r="C12" s="59">
        <v>136</v>
      </c>
      <c r="D12" s="59">
        <v>156</v>
      </c>
      <c r="E12" s="59">
        <v>145</v>
      </c>
      <c r="F12" s="470">
        <v>139</v>
      </c>
      <c r="G12" s="60">
        <v>179</v>
      </c>
      <c r="H12" s="60">
        <v>157.80000000000001</v>
      </c>
      <c r="I12" s="60">
        <v>180.5</v>
      </c>
      <c r="J12" s="60">
        <v>167.5</v>
      </c>
      <c r="K12" s="60">
        <v>160.9</v>
      </c>
    </row>
    <row r="13" spans="1:15" s="33" customFormat="1" ht="15.75" customHeight="1" x14ac:dyDescent="0.25">
      <c r="A13" s="265" t="s">
        <v>350</v>
      </c>
      <c r="B13" s="59">
        <v>595</v>
      </c>
      <c r="C13" s="59">
        <v>615</v>
      </c>
      <c r="D13" s="59">
        <v>824</v>
      </c>
      <c r="E13" s="59">
        <v>596</v>
      </c>
      <c r="F13" s="470">
        <v>638</v>
      </c>
      <c r="G13" s="60">
        <v>22</v>
      </c>
      <c r="H13" s="60">
        <v>22.7</v>
      </c>
      <c r="I13" s="60">
        <v>30.4</v>
      </c>
      <c r="J13" s="60">
        <v>22</v>
      </c>
      <c r="K13" s="60">
        <v>23.7</v>
      </c>
    </row>
    <row r="14" spans="1:15" s="33" customFormat="1" ht="15.75" customHeight="1" x14ac:dyDescent="0.25">
      <c r="A14" s="265" t="s">
        <v>351</v>
      </c>
      <c r="B14" s="59">
        <v>4547</v>
      </c>
      <c r="C14" s="59">
        <v>4649</v>
      </c>
      <c r="D14" s="59">
        <v>4467</v>
      </c>
      <c r="E14" s="59">
        <v>4529</v>
      </c>
      <c r="F14" s="470">
        <v>4532</v>
      </c>
      <c r="G14" s="60">
        <v>399.4</v>
      </c>
      <c r="H14" s="60">
        <v>408</v>
      </c>
      <c r="I14" s="60">
        <v>390.9</v>
      </c>
      <c r="J14" s="60">
        <v>395.5</v>
      </c>
      <c r="K14" s="60">
        <v>397.3</v>
      </c>
    </row>
    <row r="15" spans="1:15" s="33" customFormat="1" ht="15.75" customHeight="1" x14ac:dyDescent="0.25">
      <c r="A15" s="265" t="s">
        <v>352</v>
      </c>
      <c r="B15" s="59">
        <v>6996</v>
      </c>
      <c r="C15" s="59">
        <v>7314</v>
      </c>
      <c r="D15" s="59">
        <v>7922</v>
      </c>
      <c r="E15" s="59">
        <v>7249</v>
      </c>
      <c r="F15" s="470">
        <v>8017</v>
      </c>
      <c r="G15" s="60">
        <v>92.3</v>
      </c>
      <c r="H15" s="60">
        <v>95.7</v>
      </c>
      <c r="I15" s="60">
        <v>103.2</v>
      </c>
      <c r="J15" s="60">
        <v>94.1</v>
      </c>
      <c r="K15" s="60">
        <v>104.3</v>
      </c>
    </row>
    <row r="16" spans="1:15" s="33" customFormat="1" ht="15.75" customHeight="1" x14ac:dyDescent="0.25">
      <c r="A16" s="265" t="s">
        <v>353</v>
      </c>
      <c r="B16" s="59">
        <v>97</v>
      </c>
      <c r="C16" s="59">
        <v>97</v>
      </c>
      <c r="D16" s="59">
        <v>88</v>
      </c>
      <c r="E16" s="59">
        <v>99</v>
      </c>
      <c r="F16" s="470">
        <v>121</v>
      </c>
      <c r="G16" s="60">
        <v>136.1</v>
      </c>
      <c r="H16" s="60">
        <v>135.6</v>
      </c>
      <c r="I16" s="60">
        <v>122.7</v>
      </c>
      <c r="J16" s="60">
        <v>138</v>
      </c>
      <c r="K16" s="60">
        <v>169.7</v>
      </c>
    </row>
    <row r="17" spans="1:11" s="33" customFormat="1" ht="15.75" customHeight="1" x14ac:dyDescent="0.25">
      <c r="A17" s="265" t="s">
        <v>354</v>
      </c>
      <c r="B17" s="59">
        <v>4997</v>
      </c>
      <c r="C17" s="59">
        <v>5210</v>
      </c>
      <c r="D17" s="59">
        <v>5618</v>
      </c>
      <c r="E17" s="59">
        <v>4868</v>
      </c>
      <c r="F17" s="470">
        <v>5024</v>
      </c>
      <c r="G17" s="60">
        <v>65.8</v>
      </c>
      <c r="H17" s="60">
        <v>68.7</v>
      </c>
      <c r="I17" s="60">
        <v>74.2</v>
      </c>
      <c r="J17" s="60">
        <v>64.5</v>
      </c>
      <c r="K17" s="60">
        <v>67</v>
      </c>
    </row>
    <row r="18" spans="1:11" s="33" customFormat="1" ht="15.75" customHeight="1" thickBot="1" x14ac:dyDescent="0.3">
      <c r="A18" s="265" t="s">
        <v>355</v>
      </c>
      <c r="B18" s="59">
        <v>7183</v>
      </c>
      <c r="C18" s="59">
        <v>8470</v>
      </c>
      <c r="D18" s="59">
        <v>8450</v>
      </c>
      <c r="E18" s="59">
        <v>10659</v>
      </c>
      <c r="F18" s="470">
        <v>12777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s="33" customFormat="1" ht="15.75" customHeight="1" x14ac:dyDescent="0.25">
      <c r="A19" s="266" t="s">
        <v>320</v>
      </c>
      <c r="B19" s="64">
        <v>50516</v>
      </c>
      <c r="C19" s="64">
        <v>52649</v>
      </c>
      <c r="D19" s="64">
        <v>52879</v>
      </c>
      <c r="E19" s="64">
        <v>49401</v>
      </c>
      <c r="F19" s="471">
        <v>59306</v>
      </c>
      <c r="G19" s="65">
        <v>257.39999999999998</v>
      </c>
      <c r="H19" s="65">
        <v>267.2</v>
      </c>
      <c r="I19" s="65">
        <v>268</v>
      </c>
      <c r="J19" s="65">
        <v>250.4</v>
      </c>
      <c r="K19" s="65">
        <v>301.89999999999998</v>
      </c>
    </row>
    <row r="20" spans="1:11" s="33" customFormat="1" ht="15.75" customHeight="1" x14ac:dyDescent="0.25">
      <c r="A20" s="264" t="s">
        <v>356</v>
      </c>
      <c r="B20" s="59">
        <v>149</v>
      </c>
      <c r="C20" s="59">
        <v>163</v>
      </c>
      <c r="D20" s="59">
        <v>187</v>
      </c>
      <c r="E20" s="59">
        <v>166</v>
      </c>
      <c r="F20" s="470">
        <v>207</v>
      </c>
      <c r="G20" s="60">
        <v>175.4</v>
      </c>
      <c r="H20" s="60">
        <v>191.6</v>
      </c>
      <c r="I20" s="60">
        <v>219.6</v>
      </c>
      <c r="J20" s="60">
        <v>194.4</v>
      </c>
      <c r="K20" s="60">
        <v>242.9</v>
      </c>
    </row>
    <row r="21" spans="1:11" s="33" customFormat="1" ht="15.75" customHeight="1" x14ac:dyDescent="0.25">
      <c r="A21" s="265" t="s">
        <v>357</v>
      </c>
      <c r="B21" s="59">
        <v>2146</v>
      </c>
      <c r="C21" s="59">
        <v>2110</v>
      </c>
      <c r="D21" s="59">
        <v>2365</v>
      </c>
      <c r="E21" s="59">
        <v>1683</v>
      </c>
      <c r="F21" s="470">
        <v>2198</v>
      </c>
      <c r="G21" s="60">
        <v>87</v>
      </c>
      <c r="H21" s="60">
        <v>85</v>
      </c>
      <c r="I21" s="60">
        <v>95.3</v>
      </c>
      <c r="J21" s="60">
        <v>67.900000000000006</v>
      </c>
      <c r="K21" s="60">
        <v>89.4</v>
      </c>
    </row>
    <row r="22" spans="1:11" s="33" customFormat="1" ht="15.75" customHeight="1" x14ac:dyDescent="0.25">
      <c r="A22" s="265" t="s">
        <v>358</v>
      </c>
      <c r="B22" s="59">
        <v>8085</v>
      </c>
      <c r="C22" s="59">
        <v>8058</v>
      </c>
      <c r="D22" s="59">
        <v>8328</v>
      </c>
      <c r="E22" s="59">
        <v>8475</v>
      </c>
      <c r="F22" s="470">
        <v>8839</v>
      </c>
      <c r="G22" s="60">
        <v>724.7</v>
      </c>
      <c r="H22" s="60">
        <v>721.1</v>
      </c>
      <c r="I22" s="60">
        <v>742.3</v>
      </c>
      <c r="J22" s="60">
        <v>753.6</v>
      </c>
      <c r="K22" s="60">
        <v>788.1</v>
      </c>
    </row>
    <row r="23" spans="1:11" s="33" customFormat="1" ht="15.75" customHeight="1" x14ac:dyDescent="0.25">
      <c r="A23" s="265" t="s">
        <v>359</v>
      </c>
      <c r="B23" s="59">
        <v>13002</v>
      </c>
      <c r="C23" s="59">
        <v>13574</v>
      </c>
      <c r="D23" s="59">
        <v>13888</v>
      </c>
      <c r="E23" s="59">
        <v>11939</v>
      </c>
      <c r="F23" s="470">
        <v>14594</v>
      </c>
      <c r="G23" s="60">
        <v>167.4</v>
      </c>
      <c r="H23" s="60">
        <v>173.4</v>
      </c>
      <c r="I23" s="60">
        <v>176.6</v>
      </c>
      <c r="J23" s="60">
        <v>151.4</v>
      </c>
      <c r="K23" s="60">
        <v>185.3</v>
      </c>
    </row>
    <row r="24" spans="1:11" s="33" customFormat="1" ht="15.75" customHeight="1" x14ac:dyDescent="0.25">
      <c r="A24" s="265" t="s">
        <v>360</v>
      </c>
      <c r="B24" s="59">
        <v>153</v>
      </c>
      <c r="C24" s="59">
        <v>184</v>
      </c>
      <c r="D24" s="59">
        <v>191</v>
      </c>
      <c r="E24" s="59">
        <v>136</v>
      </c>
      <c r="F24" s="470">
        <v>197</v>
      </c>
      <c r="G24" s="60">
        <v>216.7</v>
      </c>
      <c r="H24" s="60">
        <v>259.5</v>
      </c>
      <c r="I24" s="60">
        <v>269.3</v>
      </c>
      <c r="J24" s="60">
        <v>192</v>
      </c>
      <c r="K24" s="60">
        <v>279.7</v>
      </c>
    </row>
    <row r="25" spans="1:11" s="33" customFormat="1" ht="15.75" customHeight="1" x14ac:dyDescent="0.25">
      <c r="A25" s="265" t="s">
        <v>361</v>
      </c>
      <c r="B25" s="59">
        <v>12473</v>
      </c>
      <c r="C25" s="59">
        <v>12282</v>
      </c>
      <c r="D25" s="59">
        <v>12286</v>
      </c>
      <c r="E25" s="59">
        <v>9825</v>
      </c>
      <c r="F25" s="470">
        <v>11393</v>
      </c>
      <c r="G25" s="60">
        <v>164.1</v>
      </c>
      <c r="H25" s="60">
        <v>161.80000000000001</v>
      </c>
      <c r="I25" s="60">
        <v>162.19999999999999</v>
      </c>
      <c r="J25" s="60">
        <v>130.19999999999999</v>
      </c>
      <c r="K25" s="60">
        <v>152.1</v>
      </c>
    </row>
    <row r="26" spans="1:11" s="33" customFormat="1" ht="15.75" customHeight="1" thickBot="1" x14ac:dyDescent="0.3">
      <c r="A26" s="265" t="s">
        <v>362</v>
      </c>
      <c r="B26" s="59">
        <v>14508</v>
      </c>
      <c r="C26" s="59">
        <v>16278</v>
      </c>
      <c r="D26" s="59">
        <v>15634</v>
      </c>
      <c r="E26" s="59">
        <v>17177</v>
      </c>
      <c r="F26" s="470">
        <v>21878</v>
      </c>
      <c r="G26" s="75" t="s">
        <v>310</v>
      </c>
      <c r="H26" s="75" t="s">
        <v>310</v>
      </c>
      <c r="I26" s="75" t="s">
        <v>310</v>
      </c>
      <c r="J26" s="75" t="s">
        <v>310</v>
      </c>
      <c r="K26" s="75" t="s">
        <v>310</v>
      </c>
    </row>
    <row r="27" spans="1:11" s="33" customFormat="1" ht="15.75" customHeight="1" x14ac:dyDescent="0.25">
      <c r="A27" s="266" t="s">
        <v>329</v>
      </c>
      <c r="B27" s="64">
        <v>166</v>
      </c>
      <c r="C27" s="64">
        <v>208</v>
      </c>
      <c r="D27" s="64">
        <v>172</v>
      </c>
      <c r="E27" s="64">
        <v>248</v>
      </c>
      <c r="F27" s="471">
        <v>336</v>
      </c>
      <c r="G27" s="65" t="s">
        <v>310</v>
      </c>
      <c r="H27" s="65" t="s">
        <v>310</v>
      </c>
      <c r="I27" s="65" t="s">
        <v>310</v>
      </c>
      <c r="J27" s="65" t="s">
        <v>310</v>
      </c>
      <c r="K27" s="65" t="s">
        <v>310</v>
      </c>
    </row>
    <row r="28" spans="1:11" s="33" customFormat="1" ht="15.75" customHeight="1" x14ac:dyDescent="0.25">
      <c r="A28" s="264" t="s">
        <v>363</v>
      </c>
      <c r="B28" s="59">
        <v>0</v>
      </c>
      <c r="C28" s="59">
        <v>2</v>
      </c>
      <c r="D28" s="59">
        <v>1</v>
      </c>
      <c r="E28" s="59">
        <v>3</v>
      </c>
      <c r="F28" s="470">
        <v>6</v>
      </c>
      <c r="G28" s="60" t="s">
        <v>310</v>
      </c>
      <c r="H28" s="60" t="s">
        <v>310</v>
      </c>
      <c r="I28" s="60" t="s">
        <v>310</v>
      </c>
      <c r="J28" s="60" t="s">
        <v>310</v>
      </c>
      <c r="K28" s="60" t="s">
        <v>310</v>
      </c>
    </row>
    <row r="29" spans="1:11" s="33" customFormat="1" ht="15.75" customHeight="1" x14ac:dyDescent="0.25">
      <c r="A29" s="265" t="s">
        <v>364</v>
      </c>
      <c r="B29" s="59">
        <v>4</v>
      </c>
      <c r="C29" s="59">
        <v>5</v>
      </c>
      <c r="D29" s="59">
        <v>7</v>
      </c>
      <c r="E29" s="59">
        <v>3</v>
      </c>
      <c r="F29" s="470">
        <v>5</v>
      </c>
      <c r="G29" s="60" t="s">
        <v>310</v>
      </c>
      <c r="H29" s="60" t="s">
        <v>310</v>
      </c>
      <c r="I29" s="60" t="s">
        <v>310</v>
      </c>
      <c r="J29" s="60" t="s">
        <v>310</v>
      </c>
      <c r="K29" s="60" t="s">
        <v>310</v>
      </c>
    </row>
    <row r="30" spans="1:11" s="33" customFormat="1" ht="15.75" customHeight="1" x14ac:dyDescent="0.25">
      <c r="A30" s="265" t="s">
        <v>365</v>
      </c>
      <c r="B30" s="59">
        <v>12</v>
      </c>
      <c r="C30" s="59">
        <v>13</v>
      </c>
      <c r="D30" s="59">
        <v>13</v>
      </c>
      <c r="E30" s="59">
        <v>14</v>
      </c>
      <c r="F30" s="470">
        <v>18</v>
      </c>
      <c r="G30" s="60" t="s">
        <v>310</v>
      </c>
      <c r="H30" s="60" t="s">
        <v>310</v>
      </c>
      <c r="I30" s="60" t="s">
        <v>310</v>
      </c>
      <c r="J30" s="60" t="s">
        <v>310</v>
      </c>
      <c r="K30" s="60" t="s">
        <v>310</v>
      </c>
    </row>
    <row r="31" spans="1:11" s="33" customFormat="1" ht="15.75" customHeight="1" x14ac:dyDescent="0.25">
      <c r="A31" s="265" t="s">
        <v>359</v>
      </c>
      <c r="B31" s="59">
        <v>33</v>
      </c>
      <c r="C31" s="59">
        <v>32</v>
      </c>
      <c r="D31" s="59">
        <v>27</v>
      </c>
      <c r="E31" s="59">
        <v>28</v>
      </c>
      <c r="F31" s="470">
        <v>66</v>
      </c>
      <c r="G31" s="60" t="s">
        <v>310</v>
      </c>
      <c r="H31" s="60" t="s">
        <v>310</v>
      </c>
      <c r="I31" s="60" t="s">
        <v>310</v>
      </c>
      <c r="J31" s="60" t="s">
        <v>310</v>
      </c>
      <c r="K31" s="60" t="s">
        <v>310</v>
      </c>
    </row>
    <row r="32" spans="1:11" s="33" customFormat="1" ht="15.75" customHeight="1" x14ac:dyDescent="0.25">
      <c r="A32" s="265" t="s">
        <v>366</v>
      </c>
      <c r="B32" s="59">
        <v>0</v>
      </c>
      <c r="C32" s="59">
        <v>0</v>
      </c>
      <c r="D32" s="59">
        <v>0</v>
      </c>
      <c r="E32" s="59">
        <v>3</v>
      </c>
      <c r="F32" s="470">
        <v>0</v>
      </c>
      <c r="G32" s="60" t="s">
        <v>310</v>
      </c>
      <c r="H32" s="60" t="s">
        <v>310</v>
      </c>
      <c r="I32" s="60" t="s">
        <v>310</v>
      </c>
      <c r="J32" s="60" t="s">
        <v>310</v>
      </c>
      <c r="K32" s="60" t="s">
        <v>310</v>
      </c>
    </row>
    <row r="33" spans="1:11" s="33" customFormat="1" ht="15.75" customHeight="1" x14ac:dyDescent="0.25">
      <c r="A33" s="265" t="s">
        <v>367</v>
      </c>
      <c r="B33" s="59">
        <v>18</v>
      </c>
      <c r="C33" s="59">
        <v>18</v>
      </c>
      <c r="D33" s="59">
        <v>25</v>
      </c>
      <c r="E33" s="59">
        <v>24</v>
      </c>
      <c r="F33" s="470">
        <v>48</v>
      </c>
      <c r="G33" s="60" t="s">
        <v>310</v>
      </c>
      <c r="H33" s="60" t="s">
        <v>310</v>
      </c>
      <c r="I33" s="60" t="s">
        <v>310</v>
      </c>
      <c r="J33" s="60" t="s">
        <v>310</v>
      </c>
      <c r="K33" s="60" t="s">
        <v>310</v>
      </c>
    </row>
    <row r="34" spans="1:11" s="33" customFormat="1" ht="15.75" customHeight="1" x14ac:dyDescent="0.25">
      <c r="A34" s="265" t="s">
        <v>368</v>
      </c>
      <c r="B34" s="59">
        <v>99</v>
      </c>
      <c r="C34" s="59">
        <v>138</v>
      </c>
      <c r="D34" s="59">
        <v>99</v>
      </c>
      <c r="E34" s="59">
        <v>173</v>
      </c>
      <c r="F34" s="470">
        <v>193</v>
      </c>
      <c r="G34" s="60" t="s">
        <v>310</v>
      </c>
      <c r="H34" s="60" t="s">
        <v>310</v>
      </c>
      <c r="I34" s="60" t="s">
        <v>310</v>
      </c>
      <c r="J34" s="60" t="s">
        <v>310</v>
      </c>
      <c r="K34" s="60" t="s">
        <v>310</v>
      </c>
    </row>
    <row r="35" spans="1:11" ht="15.75" x14ac:dyDescent="0.25">
      <c r="A35" s="79" t="s">
        <v>369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5.75" x14ac:dyDescent="0.25">
      <c r="A36" s="79" t="s">
        <v>294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.75" x14ac:dyDescent="0.25">
      <c r="A37" s="41" t="s">
        <v>225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5.75" x14ac:dyDescent="0.25">
      <c r="A38" s="85" t="s">
        <v>338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5.75" x14ac:dyDescent="0.25">
      <c r="A39" s="86" t="s">
        <v>339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5.75" x14ac:dyDescent="0.25">
      <c r="A40" s="85" t="s">
        <v>140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5.75" x14ac:dyDescent="0.25">
      <c r="A41" s="86" t="s">
        <v>141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5.75" x14ac:dyDescent="0.25">
      <c r="A42" s="494" t="s">
        <v>145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</row>
  </sheetData>
  <sheetProtection algorithmName="SHA-512" hashValue="qZi0+9ZOkZHDNzrXG+KE2yQEZsPaBg9XMDFkPQcWDj3F3sABD0Pg+8YQh/XlfKZKQ23SjPss2djoeUMzs96HBQ==" saltValue="PuS9+hqn9wWDzUq/Wg3f0w==" spinCount="100000" sheet="1" objects="1" scenarios="1"/>
  <hyperlinks>
    <hyperlink ref="A42" location="'Table of Contents'!A1" display="Click here to return to the Table of Contents" xr:uid="{E23E2F6F-FEDC-4EF9-A7B9-D3EB8FC70D2D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F8CF-3893-42DC-B93A-97D1AFE1B2CC}">
  <sheetPr codeName="Sheet25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x14ac:dyDescent="0.25">
      <c r="A1" s="367" t="s">
        <v>518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38.1" customHeight="1" thickBot="1" x14ac:dyDescent="0.35">
      <c r="A3" s="254" t="s">
        <v>227</v>
      </c>
      <c r="B3" s="23" t="s">
        <v>501</v>
      </c>
      <c r="C3" s="23" t="s">
        <v>502</v>
      </c>
      <c r="D3" s="23" t="s">
        <v>503</v>
      </c>
      <c r="E3" s="23" t="s">
        <v>504</v>
      </c>
      <c r="F3" s="493" t="s">
        <v>505</v>
      </c>
      <c r="G3" s="24" t="s">
        <v>506</v>
      </c>
      <c r="H3" s="24" t="s">
        <v>507</v>
      </c>
      <c r="I3" s="24" t="s">
        <v>508</v>
      </c>
      <c r="J3" s="24" t="s">
        <v>509</v>
      </c>
      <c r="K3" s="24" t="s">
        <v>510</v>
      </c>
      <c r="N3" s="83"/>
    </row>
    <row r="4" spans="1:16" s="33" customFormat="1" ht="18" customHeight="1" x14ac:dyDescent="0.25">
      <c r="A4" s="255" t="s">
        <v>160</v>
      </c>
      <c r="B4" s="29">
        <v>11331</v>
      </c>
      <c r="C4" s="29">
        <v>11621</v>
      </c>
      <c r="D4" s="29">
        <v>11822</v>
      </c>
      <c r="E4" s="29">
        <v>11848</v>
      </c>
      <c r="F4" s="261">
        <v>12947</v>
      </c>
      <c r="G4" s="31">
        <v>408.08637917198962</v>
      </c>
      <c r="H4" s="31">
        <v>420.92652026828512</v>
      </c>
      <c r="I4" s="31">
        <v>430.60700240047623</v>
      </c>
      <c r="J4" s="31">
        <v>433.28618024595045</v>
      </c>
      <c r="K4" s="31">
        <v>477.89620588342967</v>
      </c>
    </row>
    <row r="5" spans="1:16" s="33" customFormat="1" ht="15" customHeight="1" x14ac:dyDescent="0.25">
      <c r="A5" s="256" t="s">
        <v>162</v>
      </c>
      <c r="B5" s="35">
        <v>477</v>
      </c>
      <c r="C5" s="35">
        <v>556</v>
      </c>
      <c r="D5" s="35">
        <v>499</v>
      </c>
      <c r="E5" s="35">
        <v>491</v>
      </c>
      <c r="F5" s="262">
        <v>464</v>
      </c>
      <c r="G5" s="37">
        <v>429.87082570882683</v>
      </c>
      <c r="H5" s="37">
        <v>498.16243311519281</v>
      </c>
      <c r="I5" s="37">
        <v>443.25251159250496</v>
      </c>
      <c r="J5" s="37">
        <v>435.48813883555368</v>
      </c>
      <c r="K5" s="37">
        <v>417.49262383811981</v>
      </c>
    </row>
    <row r="6" spans="1:16" s="33" customFormat="1" ht="16.5" customHeight="1" x14ac:dyDescent="0.25">
      <c r="A6" s="257" t="s">
        <v>375</v>
      </c>
      <c r="B6" s="35">
        <v>35</v>
      </c>
      <c r="C6" s="35">
        <v>46</v>
      </c>
      <c r="D6" s="35">
        <v>48</v>
      </c>
      <c r="E6" s="35">
        <v>35</v>
      </c>
      <c r="F6" s="262">
        <v>34</v>
      </c>
      <c r="G6" s="37">
        <v>192.31755207155786</v>
      </c>
      <c r="H6" s="37">
        <v>251.25332130747344</v>
      </c>
      <c r="I6" s="37">
        <v>260.82520419500287</v>
      </c>
      <c r="J6" s="37">
        <v>190.16825951952012</v>
      </c>
      <c r="K6" s="37">
        <v>187.42951316229355</v>
      </c>
    </row>
    <row r="7" spans="1:16" s="33" customFormat="1" ht="15" customHeight="1" x14ac:dyDescent="0.25">
      <c r="A7" s="256" t="s">
        <v>164</v>
      </c>
      <c r="B7" s="35">
        <v>0</v>
      </c>
      <c r="C7" s="35" t="s">
        <v>234</v>
      </c>
      <c r="D7" s="35">
        <v>0</v>
      </c>
      <c r="E7" s="35">
        <v>0</v>
      </c>
      <c r="F7" s="262" t="s">
        <v>234</v>
      </c>
      <c r="G7" s="37">
        <v>0</v>
      </c>
      <c r="H7" s="37" t="s">
        <v>234</v>
      </c>
      <c r="I7" s="37">
        <v>0</v>
      </c>
      <c r="J7" s="37">
        <v>0</v>
      </c>
      <c r="K7" s="37" t="s">
        <v>234</v>
      </c>
    </row>
    <row r="8" spans="1:16" s="33" customFormat="1" ht="15" customHeight="1" x14ac:dyDescent="0.25">
      <c r="A8" s="256" t="s">
        <v>165</v>
      </c>
      <c r="B8" s="35" t="s">
        <v>234</v>
      </c>
      <c r="C8" s="35" t="s">
        <v>234</v>
      </c>
      <c r="D8" s="35" t="s">
        <v>234</v>
      </c>
      <c r="E8" s="35" t="s">
        <v>234</v>
      </c>
      <c r="F8" s="262" t="s">
        <v>234</v>
      </c>
      <c r="G8" s="37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33" customFormat="1" ht="15" customHeight="1" x14ac:dyDescent="0.25">
      <c r="A9" s="256" t="s">
        <v>166</v>
      </c>
      <c r="B9" s="35">
        <v>65</v>
      </c>
      <c r="C9" s="35">
        <v>64</v>
      </c>
      <c r="D9" s="35">
        <v>111</v>
      </c>
      <c r="E9" s="35">
        <v>62</v>
      </c>
      <c r="F9" s="262">
        <v>73</v>
      </c>
      <c r="G9" s="37">
        <v>300.58838059033553</v>
      </c>
      <c r="H9" s="37">
        <v>294.16966391380788</v>
      </c>
      <c r="I9" s="37">
        <v>525.65132838614852</v>
      </c>
      <c r="J9" s="37">
        <v>315.3642480229355</v>
      </c>
      <c r="K9" s="37">
        <v>390.11450779765352</v>
      </c>
    </row>
    <row r="10" spans="1:16" s="33" customFormat="1" ht="15" customHeight="1" x14ac:dyDescent="0.25">
      <c r="A10" s="256" t="s">
        <v>167</v>
      </c>
      <c r="B10" s="35" t="s">
        <v>234</v>
      </c>
      <c r="C10" s="35" t="s">
        <v>234</v>
      </c>
      <c r="D10" s="35" t="s">
        <v>234</v>
      </c>
      <c r="E10" s="35" t="s">
        <v>234</v>
      </c>
      <c r="F10" s="262" t="s">
        <v>234</v>
      </c>
      <c r="G10" s="37" t="s">
        <v>234</v>
      </c>
      <c r="H10" s="37" t="s">
        <v>234</v>
      </c>
      <c r="I10" s="37" t="s">
        <v>234</v>
      </c>
      <c r="J10" s="37" t="s">
        <v>234</v>
      </c>
      <c r="K10" s="37" t="s">
        <v>234</v>
      </c>
    </row>
    <row r="11" spans="1:16" s="33" customFormat="1" ht="15" customHeight="1" x14ac:dyDescent="0.25">
      <c r="A11" s="256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262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s="33" customFormat="1" ht="15" customHeight="1" x14ac:dyDescent="0.25">
      <c r="A12" s="258" t="s">
        <v>169</v>
      </c>
      <c r="B12" s="35">
        <v>362</v>
      </c>
      <c r="C12" s="35">
        <v>379</v>
      </c>
      <c r="D12" s="35">
        <v>398</v>
      </c>
      <c r="E12" s="35">
        <v>349</v>
      </c>
      <c r="F12" s="262">
        <v>358</v>
      </c>
      <c r="G12" s="37">
        <v>531.04120066130315</v>
      </c>
      <c r="H12" s="37">
        <v>557.59009876831908</v>
      </c>
      <c r="I12" s="37">
        <v>588.48871473167446</v>
      </c>
      <c r="J12" s="37">
        <v>517.06820390156133</v>
      </c>
      <c r="K12" s="37">
        <v>535.0726718189278</v>
      </c>
    </row>
    <row r="13" spans="1:16" s="33" customFormat="1" ht="15" customHeight="1" x14ac:dyDescent="0.25">
      <c r="A13" s="256" t="s">
        <v>170</v>
      </c>
      <c r="B13" s="35" t="s">
        <v>234</v>
      </c>
      <c r="C13" s="35" t="s">
        <v>234</v>
      </c>
      <c r="D13" s="35" t="s">
        <v>234</v>
      </c>
      <c r="E13" s="35" t="s">
        <v>234</v>
      </c>
      <c r="F13" s="262" t="s">
        <v>234</v>
      </c>
      <c r="G13" s="37" t="s">
        <v>234</v>
      </c>
      <c r="H13" s="37" t="s">
        <v>234</v>
      </c>
      <c r="I13" s="37" t="s">
        <v>234</v>
      </c>
      <c r="J13" s="37" t="s">
        <v>234</v>
      </c>
      <c r="K13" s="37" t="s">
        <v>234</v>
      </c>
    </row>
    <row r="14" spans="1:16" s="33" customFormat="1" ht="15" customHeight="1" x14ac:dyDescent="0.25">
      <c r="A14" s="256" t="s">
        <v>171</v>
      </c>
      <c r="B14" s="35">
        <v>16</v>
      </c>
      <c r="C14" s="35">
        <v>13</v>
      </c>
      <c r="D14" s="35">
        <v>22</v>
      </c>
      <c r="E14" s="35">
        <v>19</v>
      </c>
      <c r="F14" s="262">
        <v>19</v>
      </c>
      <c r="G14" s="37">
        <v>127.51635625116685</v>
      </c>
      <c r="H14" s="37">
        <v>102.20632980540346</v>
      </c>
      <c r="I14" s="37">
        <v>174.07003497118146</v>
      </c>
      <c r="J14" s="37">
        <v>148.8063567394903</v>
      </c>
      <c r="K14" s="37">
        <v>149.7136729978358</v>
      </c>
    </row>
    <row r="15" spans="1:16" s="33" customFormat="1" ht="15" customHeight="1" x14ac:dyDescent="0.25">
      <c r="A15" s="256" t="s">
        <v>172</v>
      </c>
      <c r="B15" s="35">
        <v>507</v>
      </c>
      <c r="C15" s="35">
        <v>471</v>
      </c>
      <c r="D15" s="35">
        <v>587</v>
      </c>
      <c r="E15" s="35">
        <v>527</v>
      </c>
      <c r="F15" s="262">
        <v>524</v>
      </c>
      <c r="G15" s="37">
        <v>618.94351488834741</v>
      </c>
      <c r="H15" s="37">
        <v>575.02172188570762</v>
      </c>
      <c r="I15" s="37">
        <v>716.17232875716115</v>
      </c>
      <c r="J15" s="37">
        <v>642.45369974477853</v>
      </c>
      <c r="K15" s="37">
        <v>639.58489611492234</v>
      </c>
    </row>
    <row r="16" spans="1:16" s="33" customFormat="1" ht="15" customHeight="1" x14ac:dyDescent="0.25">
      <c r="A16" s="256" t="s">
        <v>173</v>
      </c>
      <c r="B16" s="35" t="s">
        <v>234</v>
      </c>
      <c r="C16" s="35" t="s">
        <v>234</v>
      </c>
      <c r="D16" s="35" t="s">
        <v>234</v>
      </c>
      <c r="E16" s="35" t="s">
        <v>234</v>
      </c>
      <c r="F16" s="262" t="s">
        <v>234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33" customFormat="1" ht="15" customHeight="1" x14ac:dyDescent="0.25">
      <c r="A17" s="258" t="s">
        <v>174</v>
      </c>
      <c r="B17" s="35">
        <v>33</v>
      </c>
      <c r="C17" s="35">
        <v>28</v>
      </c>
      <c r="D17" s="35">
        <v>59</v>
      </c>
      <c r="E17" s="35">
        <v>31</v>
      </c>
      <c r="F17" s="262">
        <v>26</v>
      </c>
      <c r="G17" s="37">
        <v>301.47529667795112</v>
      </c>
      <c r="H17" s="37">
        <v>254.17004851899395</v>
      </c>
      <c r="I17" s="37">
        <v>532.60852949956768</v>
      </c>
      <c r="J17" s="37">
        <v>278.56598426347568</v>
      </c>
      <c r="K17" s="37">
        <v>233.9859513763661</v>
      </c>
    </row>
    <row r="18" spans="1:11" s="33" customFormat="1" ht="15" customHeight="1" x14ac:dyDescent="0.25">
      <c r="A18" s="256" t="s">
        <v>175</v>
      </c>
      <c r="B18" s="35">
        <v>45</v>
      </c>
      <c r="C18" s="35">
        <v>59</v>
      </c>
      <c r="D18" s="35">
        <v>40</v>
      </c>
      <c r="E18" s="35">
        <v>42</v>
      </c>
      <c r="F18" s="262">
        <v>48</v>
      </c>
      <c r="G18" s="37">
        <v>341.36861278029818</v>
      </c>
      <c r="H18" s="37">
        <v>453.76133836327267</v>
      </c>
      <c r="I18" s="37">
        <v>310.30041031343035</v>
      </c>
      <c r="J18" s="37">
        <v>331.49010248144987</v>
      </c>
      <c r="K18" s="37">
        <v>383.24760354619883</v>
      </c>
    </row>
    <row r="19" spans="1:11" s="33" customFormat="1" ht="15" customHeight="1" x14ac:dyDescent="0.25">
      <c r="A19" s="256" t="s">
        <v>176</v>
      </c>
      <c r="B19" s="35" t="s">
        <v>234</v>
      </c>
      <c r="C19" s="35" t="s">
        <v>234</v>
      </c>
      <c r="D19" s="35" t="s">
        <v>234</v>
      </c>
      <c r="E19" s="35" t="s">
        <v>234</v>
      </c>
      <c r="F19" s="262" t="s">
        <v>234</v>
      </c>
      <c r="G19" s="37" t="s">
        <v>234</v>
      </c>
      <c r="H19" s="37" t="s">
        <v>234</v>
      </c>
      <c r="I19" s="37" t="s">
        <v>234</v>
      </c>
      <c r="J19" s="37" t="s">
        <v>234</v>
      </c>
      <c r="K19" s="37" t="s">
        <v>234</v>
      </c>
    </row>
    <row r="20" spans="1:11" s="33" customFormat="1" ht="15" customHeight="1" x14ac:dyDescent="0.25">
      <c r="A20" s="256" t="s">
        <v>177</v>
      </c>
      <c r="B20" s="35">
        <v>464</v>
      </c>
      <c r="C20" s="35">
        <v>457</v>
      </c>
      <c r="D20" s="35">
        <v>384</v>
      </c>
      <c r="E20" s="35">
        <v>398</v>
      </c>
      <c r="F20" s="262">
        <v>411</v>
      </c>
      <c r="G20" s="37">
        <v>666.08260032506382</v>
      </c>
      <c r="H20" s="37">
        <v>655.3430593192594</v>
      </c>
      <c r="I20" s="37">
        <v>550.26055101360271</v>
      </c>
      <c r="J20" s="37">
        <v>571.47916556307416</v>
      </c>
      <c r="K20" s="37">
        <v>589.14547241038429</v>
      </c>
    </row>
    <row r="21" spans="1:11" s="33" customFormat="1" ht="15" customHeight="1" x14ac:dyDescent="0.25">
      <c r="A21" s="256" t="s">
        <v>178</v>
      </c>
      <c r="B21" s="35">
        <v>39</v>
      </c>
      <c r="C21" s="35">
        <v>52</v>
      </c>
      <c r="D21" s="35">
        <v>79</v>
      </c>
      <c r="E21" s="35">
        <v>63</v>
      </c>
      <c r="F21" s="262">
        <v>61</v>
      </c>
      <c r="G21" s="37">
        <v>348.14653988372254</v>
      </c>
      <c r="H21" s="37">
        <v>460.95305162050909</v>
      </c>
      <c r="I21" s="37">
        <v>696.52039967685721</v>
      </c>
      <c r="J21" s="37">
        <v>543.00093693768213</v>
      </c>
      <c r="K21" s="37">
        <v>517.64066773121704</v>
      </c>
    </row>
    <row r="22" spans="1:11" s="33" customFormat="1" ht="15" customHeight="1" x14ac:dyDescent="0.25">
      <c r="A22" s="256" t="s">
        <v>179</v>
      </c>
      <c r="B22" s="35" t="s">
        <v>234</v>
      </c>
      <c r="C22" s="35" t="s">
        <v>234</v>
      </c>
      <c r="D22" s="35" t="s">
        <v>234</v>
      </c>
      <c r="E22" s="35" t="s">
        <v>234</v>
      </c>
      <c r="F22" s="262" t="s">
        <v>234</v>
      </c>
      <c r="G22" s="37" t="s">
        <v>234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s="33" customFormat="1" ht="15" customHeight="1" x14ac:dyDescent="0.25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256" t="s">
        <v>181</v>
      </c>
      <c r="B24" s="35">
        <v>3785</v>
      </c>
      <c r="C24" s="35">
        <v>3678</v>
      </c>
      <c r="D24" s="35">
        <v>3475</v>
      </c>
      <c r="E24" s="35">
        <v>3573</v>
      </c>
      <c r="F24" s="262">
        <v>3810</v>
      </c>
      <c r="G24" s="37">
        <v>525.54610569136605</v>
      </c>
      <c r="H24" s="37">
        <v>519.69750825058532</v>
      </c>
      <c r="I24" s="37">
        <v>499.1722145740016</v>
      </c>
      <c r="J24" s="37">
        <v>521.35715944557228</v>
      </c>
      <c r="K24" s="37">
        <v>565.4644508481382</v>
      </c>
    </row>
    <row r="25" spans="1:11" s="33" customFormat="1" ht="16.5" customHeight="1" x14ac:dyDescent="0.25">
      <c r="A25" s="257" t="s">
        <v>376</v>
      </c>
      <c r="B25" s="35">
        <v>270</v>
      </c>
      <c r="C25" s="35">
        <v>221</v>
      </c>
      <c r="D25" s="35">
        <v>200</v>
      </c>
      <c r="E25" s="35">
        <v>227</v>
      </c>
      <c r="F25" s="262">
        <v>232</v>
      </c>
      <c r="G25" s="37">
        <v>696.53706671808948</v>
      </c>
      <c r="H25" s="37">
        <v>571.88674932020706</v>
      </c>
      <c r="I25" s="37">
        <v>519.45622302194749</v>
      </c>
      <c r="J25" s="37">
        <v>592.0272940988516</v>
      </c>
      <c r="K25" s="37">
        <v>612.860618574716</v>
      </c>
    </row>
    <row r="26" spans="1:11" s="33" customFormat="1" ht="16.5" customHeight="1" x14ac:dyDescent="0.25">
      <c r="A26" s="257" t="s">
        <v>377</v>
      </c>
      <c r="B26" s="35">
        <v>27</v>
      </c>
      <c r="C26" s="35">
        <v>26</v>
      </c>
      <c r="D26" s="35">
        <v>43</v>
      </c>
      <c r="E26" s="35">
        <v>24</v>
      </c>
      <c r="F26" s="262">
        <v>36</v>
      </c>
      <c r="G26" s="37">
        <v>316.38207840584835</v>
      </c>
      <c r="H26" s="37">
        <v>304.05077451442361</v>
      </c>
      <c r="I26" s="37">
        <v>501.0825168131654</v>
      </c>
      <c r="J26" s="37">
        <v>280.64920993552266</v>
      </c>
      <c r="K26" s="37">
        <v>433.30801009153384</v>
      </c>
    </row>
    <row r="27" spans="1:11" s="33" customFormat="1" ht="15" customHeight="1" x14ac:dyDescent="0.25">
      <c r="A27" s="256" t="s">
        <v>184</v>
      </c>
      <c r="B27" s="35">
        <v>55</v>
      </c>
      <c r="C27" s="35">
        <v>48</v>
      </c>
      <c r="D27" s="35">
        <v>42</v>
      </c>
      <c r="E27" s="35">
        <v>37</v>
      </c>
      <c r="F27" s="262">
        <v>34</v>
      </c>
      <c r="G27" s="37">
        <v>464.88282866759187</v>
      </c>
      <c r="H27" s="37">
        <v>402.31816220979084</v>
      </c>
      <c r="I27" s="37">
        <v>352.98586029190994</v>
      </c>
      <c r="J27" s="37">
        <v>307.58598929547321</v>
      </c>
      <c r="K27" s="37">
        <v>284.21255224857327</v>
      </c>
    </row>
    <row r="28" spans="1:11" s="33" customFormat="1" ht="15" customHeight="1" x14ac:dyDescent="0.25">
      <c r="A28" s="256" t="s">
        <v>185</v>
      </c>
      <c r="B28" s="35">
        <v>34</v>
      </c>
      <c r="C28" s="35">
        <v>22</v>
      </c>
      <c r="D28" s="35">
        <v>18</v>
      </c>
      <c r="E28" s="35">
        <v>22</v>
      </c>
      <c r="F28" s="262">
        <v>39</v>
      </c>
      <c r="G28" s="37">
        <v>262.27539186872099</v>
      </c>
      <c r="H28" s="37">
        <v>166.28462248715476</v>
      </c>
      <c r="I28" s="37">
        <v>132.12780630201456</v>
      </c>
      <c r="J28" s="37">
        <v>157.20798422222398</v>
      </c>
      <c r="K28" s="37">
        <v>276.75654528988406</v>
      </c>
    </row>
    <row r="29" spans="1:11" ht="15" customHeight="1" x14ac:dyDescent="0.2">
      <c r="A29" s="256" t="s">
        <v>186</v>
      </c>
      <c r="B29" s="35">
        <v>0</v>
      </c>
      <c r="C29" s="35" t="s">
        <v>234</v>
      </c>
      <c r="D29" s="35" t="s">
        <v>234</v>
      </c>
      <c r="E29" s="35" t="s">
        <v>234</v>
      </c>
      <c r="F29" s="262">
        <v>0</v>
      </c>
      <c r="G29" s="37">
        <v>0</v>
      </c>
      <c r="H29" s="37" t="s">
        <v>234</v>
      </c>
      <c r="I29" s="37" t="s">
        <v>234</v>
      </c>
      <c r="J29" s="37" t="s">
        <v>234</v>
      </c>
      <c r="K29" s="37">
        <v>0</v>
      </c>
    </row>
    <row r="30" spans="1:11" ht="15" customHeight="1" x14ac:dyDescent="0.2">
      <c r="A30" s="256" t="s">
        <v>187</v>
      </c>
      <c r="B30" s="35" t="s">
        <v>234</v>
      </c>
      <c r="C30" s="35" t="s">
        <v>234</v>
      </c>
      <c r="D30" s="35" t="s">
        <v>234</v>
      </c>
      <c r="E30" s="35" t="s">
        <v>234</v>
      </c>
      <c r="F30" s="262" t="s">
        <v>234</v>
      </c>
      <c r="G30" s="37" t="s">
        <v>234</v>
      </c>
      <c r="H30" s="37" t="s">
        <v>234</v>
      </c>
      <c r="I30" s="37" t="s">
        <v>234</v>
      </c>
      <c r="J30" s="37" t="s">
        <v>234</v>
      </c>
      <c r="K30" s="37" t="s">
        <v>234</v>
      </c>
    </row>
    <row r="31" spans="1:11" ht="15" customHeight="1" x14ac:dyDescent="0.2">
      <c r="A31" s="256" t="s">
        <v>188</v>
      </c>
      <c r="B31" s="35">
        <v>55</v>
      </c>
      <c r="C31" s="35">
        <v>70</v>
      </c>
      <c r="D31" s="35">
        <v>123</v>
      </c>
      <c r="E31" s="35">
        <v>123</v>
      </c>
      <c r="F31" s="262">
        <v>97</v>
      </c>
      <c r="G31" s="37">
        <v>231.36107351569913</v>
      </c>
      <c r="H31" s="37">
        <v>294.25381123537636</v>
      </c>
      <c r="I31" s="37">
        <v>513.45900926638433</v>
      </c>
      <c r="J31" s="37">
        <v>509.53107087795394</v>
      </c>
      <c r="K31" s="37">
        <v>402.14147359112178</v>
      </c>
    </row>
    <row r="32" spans="1:11" ht="15" customHeight="1" x14ac:dyDescent="0.2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262">
        <v>0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>
        <v>0</v>
      </c>
    </row>
    <row r="33" spans="1:11" ht="15" customHeight="1" x14ac:dyDescent="0.2">
      <c r="A33" s="256" t="s">
        <v>190</v>
      </c>
      <c r="B33" s="35" t="s">
        <v>234</v>
      </c>
      <c r="C33" s="35" t="s">
        <v>234</v>
      </c>
      <c r="D33" s="35" t="s">
        <v>234</v>
      </c>
      <c r="E33" s="35" t="s">
        <v>234</v>
      </c>
      <c r="F33" s="262" t="s">
        <v>234</v>
      </c>
      <c r="G33" s="37" t="s">
        <v>234</v>
      </c>
      <c r="H33" s="37" t="s">
        <v>234</v>
      </c>
      <c r="I33" s="37" t="s">
        <v>234</v>
      </c>
      <c r="J33" s="37" t="s">
        <v>234</v>
      </c>
      <c r="K33" s="37" t="s">
        <v>234</v>
      </c>
    </row>
    <row r="34" spans="1:11" ht="15" customHeight="1" x14ac:dyDescent="0.2">
      <c r="A34" s="256" t="s">
        <v>191</v>
      </c>
      <c r="B34" s="35">
        <v>66</v>
      </c>
      <c r="C34" s="35">
        <v>62</v>
      </c>
      <c r="D34" s="35">
        <v>75</v>
      </c>
      <c r="E34" s="35">
        <v>65</v>
      </c>
      <c r="F34" s="262">
        <v>96</v>
      </c>
      <c r="G34" s="37">
        <v>214.55867507678988</v>
      </c>
      <c r="H34" s="37">
        <v>200.80788263876178</v>
      </c>
      <c r="I34" s="37">
        <v>240.94938272621732</v>
      </c>
      <c r="J34" s="37">
        <v>208.41427557190562</v>
      </c>
      <c r="K34" s="37">
        <v>305.87867354270765</v>
      </c>
    </row>
    <row r="35" spans="1:11" ht="15" customHeight="1" x14ac:dyDescent="0.2">
      <c r="A35" s="256" t="s">
        <v>192</v>
      </c>
      <c r="B35" s="35">
        <v>19</v>
      </c>
      <c r="C35" s="35">
        <v>29</v>
      </c>
      <c r="D35" s="35">
        <v>24</v>
      </c>
      <c r="E35" s="35">
        <v>25</v>
      </c>
      <c r="F35" s="262">
        <v>25</v>
      </c>
      <c r="G35" s="37">
        <v>206.92572898890461</v>
      </c>
      <c r="H35" s="37">
        <v>315.65868531502878</v>
      </c>
      <c r="I35" s="37">
        <v>265.22825175598246</v>
      </c>
      <c r="J35" s="37">
        <v>279.79676971082256</v>
      </c>
      <c r="K35" s="37">
        <v>281.38018242337</v>
      </c>
    </row>
    <row r="36" spans="1:11" ht="15" customHeight="1" x14ac:dyDescent="0.2">
      <c r="A36" s="256" t="s">
        <v>193</v>
      </c>
      <c r="B36" s="35">
        <v>12</v>
      </c>
      <c r="C36" s="35" t="s">
        <v>234</v>
      </c>
      <c r="D36" s="35" t="s">
        <v>234</v>
      </c>
      <c r="E36" s="35" t="s">
        <v>234</v>
      </c>
      <c r="F36" s="262" t="s">
        <v>234</v>
      </c>
      <c r="G36" s="37">
        <v>201.99366104584973</v>
      </c>
      <c r="H36" s="37" t="s">
        <v>234</v>
      </c>
      <c r="I36" s="37" t="s">
        <v>234</v>
      </c>
      <c r="J36" s="37" t="s">
        <v>234</v>
      </c>
      <c r="K36" s="37" t="s">
        <v>234</v>
      </c>
    </row>
    <row r="37" spans="1:11" ht="15" customHeight="1" x14ac:dyDescent="0.2">
      <c r="A37" s="256" t="s">
        <v>194</v>
      </c>
      <c r="B37" s="35">
        <v>550</v>
      </c>
      <c r="C37" s="35">
        <v>611</v>
      </c>
      <c r="D37" s="35">
        <v>563</v>
      </c>
      <c r="E37" s="35">
        <v>848</v>
      </c>
      <c r="F37" s="262">
        <v>884</v>
      </c>
      <c r="G37" s="37">
        <v>242.37851747253424</v>
      </c>
      <c r="H37" s="37">
        <v>272.4016265394755</v>
      </c>
      <c r="I37" s="37">
        <v>253.26810029105897</v>
      </c>
      <c r="J37" s="37">
        <v>384.66848598549234</v>
      </c>
      <c r="K37" s="37">
        <v>407.84057067776945</v>
      </c>
    </row>
    <row r="38" spans="1:11" ht="15" customHeight="1" x14ac:dyDescent="0.2">
      <c r="A38" s="256" t="s">
        <v>195</v>
      </c>
      <c r="B38" s="35">
        <v>62</v>
      </c>
      <c r="C38" s="35">
        <v>44</v>
      </c>
      <c r="D38" s="35">
        <v>31</v>
      </c>
      <c r="E38" s="35">
        <v>47</v>
      </c>
      <c r="F38" s="262">
        <v>38</v>
      </c>
      <c r="G38" s="37">
        <v>268.52129281464653</v>
      </c>
      <c r="H38" s="37">
        <v>190.67399735604857</v>
      </c>
      <c r="I38" s="37">
        <v>133.58019243033277</v>
      </c>
      <c r="J38" s="37">
        <v>202.99925211557371</v>
      </c>
      <c r="K38" s="37">
        <v>165.88498337656313</v>
      </c>
    </row>
    <row r="39" spans="1:11" ht="15" customHeight="1" x14ac:dyDescent="0.2">
      <c r="A39" s="256" t="s">
        <v>196</v>
      </c>
      <c r="B39" s="35" t="s">
        <v>234</v>
      </c>
      <c r="C39" s="35" t="s">
        <v>234</v>
      </c>
      <c r="D39" s="35" t="s">
        <v>234</v>
      </c>
      <c r="E39" s="35" t="s">
        <v>234</v>
      </c>
      <c r="F39" s="262" t="s">
        <v>234</v>
      </c>
      <c r="G39" s="37" t="s">
        <v>234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ht="15" customHeight="1" x14ac:dyDescent="0.2">
      <c r="A40" s="256" t="s">
        <v>197</v>
      </c>
      <c r="B40" s="35">
        <v>624</v>
      </c>
      <c r="C40" s="35">
        <v>608</v>
      </c>
      <c r="D40" s="35">
        <v>650</v>
      </c>
      <c r="E40" s="35">
        <v>581</v>
      </c>
      <c r="F40" s="262">
        <v>765</v>
      </c>
      <c r="G40" s="37">
        <v>351.28795237170749</v>
      </c>
      <c r="H40" s="37">
        <v>344.95023647813565</v>
      </c>
      <c r="I40" s="37">
        <v>371.54407443599604</v>
      </c>
      <c r="J40" s="37">
        <v>333.34549677581271</v>
      </c>
      <c r="K40" s="37">
        <v>442.25856993871514</v>
      </c>
    </row>
    <row r="41" spans="1:11" ht="15" customHeight="1" x14ac:dyDescent="0.2">
      <c r="A41" s="256" t="s">
        <v>198</v>
      </c>
      <c r="B41" s="35">
        <v>563</v>
      </c>
      <c r="C41" s="35">
        <v>743</v>
      </c>
      <c r="D41" s="35">
        <v>747</v>
      </c>
      <c r="E41" s="35">
        <v>803</v>
      </c>
      <c r="F41" s="262">
        <v>750</v>
      </c>
      <c r="G41" s="37">
        <v>495.45590451296965</v>
      </c>
      <c r="H41" s="37">
        <v>652.92994820616298</v>
      </c>
      <c r="I41" s="37">
        <v>655.77086428101006</v>
      </c>
      <c r="J41" s="37">
        <v>702.81504313144171</v>
      </c>
      <c r="K41" s="37">
        <v>660.03231014556923</v>
      </c>
    </row>
    <row r="42" spans="1:11" ht="15" customHeight="1" x14ac:dyDescent="0.2">
      <c r="A42" s="256" t="s">
        <v>199</v>
      </c>
      <c r="B42" s="35" t="s">
        <v>234</v>
      </c>
      <c r="C42" s="35" t="s">
        <v>234</v>
      </c>
      <c r="D42" s="35" t="s">
        <v>234</v>
      </c>
      <c r="E42" s="35" t="s">
        <v>234</v>
      </c>
      <c r="F42" s="262" t="s">
        <v>234</v>
      </c>
      <c r="G42" s="37" t="s">
        <v>234</v>
      </c>
      <c r="H42" s="37" t="s">
        <v>234</v>
      </c>
      <c r="I42" s="37" t="s">
        <v>234</v>
      </c>
      <c r="J42" s="37" t="s">
        <v>234</v>
      </c>
      <c r="K42" s="37" t="s">
        <v>234</v>
      </c>
    </row>
    <row r="43" spans="1:11" ht="15" customHeight="1" x14ac:dyDescent="0.2">
      <c r="A43" s="256" t="s">
        <v>200</v>
      </c>
      <c r="B43" s="35">
        <v>824</v>
      </c>
      <c r="C43" s="35">
        <v>827</v>
      </c>
      <c r="D43" s="35">
        <v>838</v>
      </c>
      <c r="E43" s="35">
        <v>890</v>
      </c>
      <c r="F43" s="262">
        <v>1188</v>
      </c>
      <c r="G43" s="37">
        <v>496.49701460365276</v>
      </c>
      <c r="H43" s="37">
        <v>501.56969947370231</v>
      </c>
      <c r="I43" s="37">
        <v>509.99432523109732</v>
      </c>
      <c r="J43" s="37">
        <v>542.86155837311378</v>
      </c>
      <c r="K43" s="37">
        <v>726.68183669926327</v>
      </c>
    </row>
    <row r="44" spans="1:11" ht="15" customHeight="1" x14ac:dyDescent="0.2">
      <c r="A44" s="256" t="s">
        <v>201</v>
      </c>
      <c r="B44" s="35">
        <v>734</v>
      </c>
      <c r="C44" s="35">
        <v>983</v>
      </c>
      <c r="D44" s="35">
        <v>990</v>
      </c>
      <c r="E44" s="35">
        <v>965</v>
      </c>
      <c r="F44" s="262">
        <v>1211</v>
      </c>
      <c r="G44" s="37">
        <v>328.63879246260279</v>
      </c>
      <c r="H44" s="37">
        <v>440.23222720005225</v>
      </c>
      <c r="I44" s="37">
        <v>444.55065336594186</v>
      </c>
      <c r="J44" s="37">
        <v>431.47224122251339</v>
      </c>
      <c r="K44" s="37">
        <v>542.94383322235012</v>
      </c>
    </row>
    <row r="45" spans="1:11" ht="15" customHeight="1" x14ac:dyDescent="0.2">
      <c r="A45" s="256" t="s">
        <v>202</v>
      </c>
      <c r="B45" s="35">
        <v>248</v>
      </c>
      <c r="C45" s="35">
        <v>216</v>
      </c>
      <c r="D45" s="35">
        <v>180</v>
      </c>
      <c r="E45" s="35">
        <v>157</v>
      </c>
      <c r="F45" s="262">
        <v>190</v>
      </c>
      <c r="G45" s="37">
        <v>592.81804260407864</v>
      </c>
      <c r="H45" s="37">
        <v>515.14880921292945</v>
      </c>
      <c r="I45" s="37">
        <v>429.29152863034824</v>
      </c>
      <c r="J45" s="37">
        <v>372.4438520965997</v>
      </c>
      <c r="K45" s="37">
        <v>459.23040264742951</v>
      </c>
    </row>
    <row r="46" spans="1:11" ht="15" customHeight="1" x14ac:dyDescent="0.2">
      <c r="A46" s="256" t="s">
        <v>203</v>
      </c>
      <c r="B46" s="35">
        <v>251</v>
      </c>
      <c r="C46" s="35">
        <v>275</v>
      </c>
      <c r="D46" s="35">
        <v>369</v>
      </c>
      <c r="E46" s="35">
        <v>277</v>
      </c>
      <c r="F46" s="262">
        <v>324</v>
      </c>
      <c r="G46" s="37">
        <v>439.78648868745017</v>
      </c>
      <c r="H46" s="37">
        <v>479.06931743125284</v>
      </c>
      <c r="I46" s="37">
        <v>639.57523072924914</v>
      </c>
      <c r="J46" s="37">
        <v>475.07847597165784</v>
      </c>
      <c r="K46" s="37">
        <v>555.14601111509637</v>
      </c>
    </row>
    <row r="47" spans="1:11" ht="15" customHeight="1" x14ac:dyDescent="0.2">
      <c r="A47" s="256" t="s">
        <v>204</v>
      </c>
      <c r="B47" s="35">
        <v>39</v>
      </c>
      <c r="C47" s="35">
        <v>40</v>
      </c>
      <c r="D47" s="35">
        <v>30</v>
      </c>
      <c r="E47" s="35">
        <v>26</v>
      </c>
      <c r="F47" s="262">
        <v>51</v>
      </c>
      <c r="G47" s="37">
        <v>170.86180314318506</v>
      </c>
      <c r="H47" s="37">
        <v>171.2834785798785</v>
      </c>
      <c r="I47" s="37">
        <v>127.28905837188233</v>
      </c>
      <c r="J47" s="37">
        <v>109.06681219719891</v>
      </c>
      <c r="K47" s="37">
        <v>218.05336198109109</v>
      </c>
    </row>
    <row r="48" spans="1:11" ht="15" customHeight="1" x14ac:dyDescent="0.2">
      <c r="A48" s="256" t="s">
        <v>205</v>
      </c>
      <c r="B48" s="35">
        <v>83</v>
      </c>
      <c r="C48" s="35">
        <v>53</v>
      </c>
      <c r="D48" s="35">
        <v>95</v>
      </c>
      <c r="E48" s="35">
        <v>79</v>
      </c>
      <c r="F48" s="262">
        <v>94</v>
      </c>
      <c r="G48" s="37">
        <v>218.05570147970744</v>
      </c>
      <c r="H48" s="37">
        <v>140.02427265778434</v>
      </c>
      <c r="I48" s="37">
        <v>251.22417442010595</v>
      </c>
      <c r="J48" s="37">
        <v>208.82622480790099</v>
      </c>
      <c r="K48" s="37">
        <v>248.30498583583787</v>
      </c>
    </row>
    <row r="49" spans="1:11" ht="15" customHeight="1" x14ac:dyDescent="0.2">
      <c r="A49" s="256" t="s">
        <v>206</v>
      </c>
      <c r="B49" s="35">
        <v>89</v>
      </c>
      <c r="C49" s="35">
        <v>108</v>
      </c>
      <c r="D49" s="35">
        <v>91</v>
      </c>
      <c r="E49" s="35">
        <v>77</v>
      </c>
      <c r="F49" s="262">
        <v>85</v>
      </c>
      <c r="G49" s="37">
        <v>225.35399200551285</v>
      </c>
      <c r="H49" s="37">
        <v>274.31577958775057</v>
      </c>
      <c r="I49" s="37">
        <v>231.11235560529042</v>
      </c>
      <c r="J49" s="37">
        <v>195.07450121796796</v>
      </c>
      <c r="K49" s="37">
        <v>218.35520105017443</v>
      </c>
    </row>
    <row r="50" spans="1:11" ht="15" customHeight="1" x14ac:dyDescent="0.2">
      <c r="A50" s="256" t="s">
        <v>207</v>
      </c>
      <c r="B50" s="35">
        <v>283</v>
      </c>
      <c r="C50" s="35">
        <v>226</v>
      </c>
      <c r="D50" s="35">
        <v>278</v>
      </c>
      <c r="E50" s="35">
        <v>230</v>
      </c>
      <c r="F50" s="262">
        <v>262</v>
      </c>
      <c r="G50" s="37">
        <v>239.87857834782554</v>
      </c>
      <c r="H50" s="37">
        <v>189.69246977305642</v>
      </c>
      <c r="I50" s="37">
        <v>232.40238053225519</v>
      </c>
      <c r="J50" s="37">
        <v>190.46457926559992</v>
      </c>
      <c r="K50" s="37">
        <v>217.40316048545759</v>
      </c>
    </row>
    <row r="51" spans="1:11" ht="15" customHeight="1" x14ac:dyDescent="0.2">
      <c r="A51" s="256" t="s">
        <v>208</v>
      </c>
      <c r="B51" s="35">
        <v>49</v>
      </c>
      <c r="C51" s="35">
        <v>43</v>
      </c>
      <c r="D51" s="35">
        <v>32</v>
      </c>
      <c r="E51" s="35">
        <v>18</v>
      </c>
      <c r="F51" s="262">
        <v>33</v>
      </c>
      <c r="G51" s="37">
        <v>206.68793344118254</v>
      </c>
      <c r="H51" s="37">
        <v>180.9857777919741</v>
      </c>
      <c r="I51" s="37">
        <v>134.39879338586817</v>
      </c>
      <c r="J51" s="37">
        <v>75.306771542706059</v>
      </c>
      <c r="K51" s="37">
        <v>140.67765824088664</v>
      </c>
    </row>
    <row r="52" spans="1:11" ht="15" customHeight="1" x14ac:dyDescent="0.2">
      <c r="A52" s="256" t="s">
        <v>209</v>
      </c>
      <c r="B52" s="35">
        <v>38</v>
      </c>
      <c r="C52" s="35">
        <v>44</v>
      </c>
      <c r="D52" s="35">
        <v>52</v>
      </c>
      <c r="E52" s="35">
        <v>56</v>
      </c>
      <c r="F52" s="262">
        <v>45</v>
      </c>
      <c r="G52" s="37">
        <v>338.56184001598041</v>
      </c>
      <c r="H52" s="37">
        <v>394.97261906281528</v>
      </c>
      <c r="I52" s="37">
        <v>472.00664592618278</v>
      </c>
      <c r="J52" s="37">
        <v>504.8466698743772</v>
      </c>
      <c r="K52" s="37">
        <v>407.53893939166056</v>
      </c>
    </row>
    <row r="53" spans="1:11" ht="15" customHeight="1" x14ac:dyDescent="0.2">
      <c r="A53" s="256" t="s">
        <v>210</v>
      </c>
      <c r="B53" s="35">
        <v>0</v>
      </c>
      <c r="C53" s="35" t="s">
        <v>234</v>
      </c>
      <c r="D53" s="35" t="s">
        <v>234</v>
      </c>
      <c r="E53" s="35" t="s">
        <v>234</v>
      </c>
      <c r="F53" s="262" t="s">
        <v>234</v>
      </c>
      <c r="G53" s="37">
        <v>0</v>
      </c>
      <c r="H53" s="37" t="s">
        <v>234</v>
      </c>
      <c r="I53" s="37" t="s">
        <v>234</v>
      </c>
      <c r="J53" s="37" t="s">
        <v>234</v>
      </c>
      <c r="K53" s="37" t="s">
        <v>234</v>
      </c>
    </row>
    <row r="54" spans="1:11" ht="15" customHeight="1" x14ac:dyDescent="0.2">
      <c r="A54" s="256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262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ht="15" customHeight="1" x14ac:dyDescent="0.2">
      <c r="A55" s="256" t="s">
        <v>212</v>
      </c>
      <c r="B55" s="35">
        <v>171</v>
      </c>
      <c r="C55" s="35">
        <v>215</v>
      </c>
      <c r="D55" s="35">
        <v>138</v>
      </c>
      <c r="E55" s="35">
        <v>190</v>
      </c>
      <c r="F55" s="262">
        <v>185</v>
      </c>
      <c r="G55" s="37">
        <v>560.00732639045066</v>
      </c>
      <c r="H55" s="37">
        <v>703.14947231581073</v>
      </c>
      <c r="I55" s="37">
        <v>451.14159932919904</v>
      </c>
      <c r="J55" s="37">
        <v>618.03728401747287</v>
      </c>
      <c r="K55" s="37">
        <v>603.66771298062838</v>
      </c>
    </row>
    <row r="56" spans="1:11" ht="15" customHeight="1" x14ac:dyDescent="0.2">
      <c r="A56" s="256" t="s">
        <v>213</v>
      </c>
      <c r="B56" s="35">
        <v>67</v>
      </c>
      <c r="C56" s="35">
        <v>52</v>
      </c>
      <c r="D56" s="35">
        <v>89</v>
      </c>
      <c r="E56" s="35">
        <v>80</v>
      </c>
      <c r="F56" s="262">
        <v>88</v>
      </c>
      <c r="G56" s="37">
        <v>215.40796223891837</v>
      </c>
      <c r="H56" s="37">
        <v>168.80243661597859</v>
      </c>
      <c r="I56" s="37">
        <v>291.2232609319442</v>
      </c>
      <c r="J56" s="37">
        <v>263.4675279064063</v>
      </c>
      <c r="K56" s="37">
        <v>295.12628902233706</v>
      </c>
    </row>
    <row r="57" spans="1:11" ht="15" customHeight="1" x14ac:dyDescent="0.2">
      <c r="A57" s="256" t="s">
        <v>214</v>
      </c>
      <c r="B57" s="35">
        <v>122</v>
      </c>
      <c r="C57" s="35">
        <v>132</v>
      </c>
      <c r="D57" s="35">
        <v>170</v>
      </c>
      <c r="E57" s="35">
        <v>207</v>
      </c>
      <c r="F57" s="262">
        <v>161</v>
      </c>
      <c r="G57" s="37">
        <v>279.05638140178479</v>
      </c>
      <c r="H57" s="37">
        <v>302.37939232524781</v>
      </c>
      <c r="I57" s="37">
        <v>390.56048221603095</v>
      </c>
      <c r="J57" s="37">
        <v>477.12883729175195</v>
      </c>
      <c r="K57" s="37">
        <v>373.88033737255358</v>
      </c>
    </row>
    <row r="58" spans="1:11" ht="15" customHeight="1" x14ac:dyDescent="0.2">
      <c r="A58" s="256" t="s">
        <v>215</v>
      </c>
      <c r="B58" s="35" t="s">
        <v>234</v>
      </c>
      <c r="C58" s="35" t="s">
        <v>234</v>
      </c>
      <c r="D58" s="35">
        <v>38</v>
      </c>
      <c r="E58" s="35">
        <v>26</v>
      </c>
      <c r="F58" s="262">
        <v>25</v>
      </c>
      <c r="G58" s="37" t="s">
        <v>234</v>
      </c>
      <c r="H58" s="37" t="s">
        <v>234</v>
      </c>
      <c r="I58" s="37">
        <v>529.47999043670677</v>
      </c>
      <c r="J58" s="37">
        <v>363.58701029917137</v>
      </c>
      <c r="K58" s="37">
        <v>348.56329440599814</v>
      </c>
    </row>
    <row r="59" spans="1:11" ht="15" customHeight="1" x14ac:dyDescent="0.2">
      <c r="A59" s="256" t="s">
        <v>216</v>
      </c>
      <c r="B59" s="35" t="s">
        <v>234</v>
      </c>
      <c r="C59" s="35" t="s">
        <v>234</v>
      </c>
      <c r="D59" s="35" t="s">
        <v>234</v>
      </c>
      <c r="E59" s="35" t="s">
        <v>234</v>
      </c>
      <c r="F59" s="262" t="s">
        <v>234</v>
      </c>
      <c r="G59" s="37" t="s">
        <v>234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ht="15" customHeight="1" x14ac:dyDescent="0.2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262">
        <v>0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>
        <v>0</v>
      </c>
    </row>
    <row r="61" spans="1:11" ht="15" customHeight="1" x14ac:dyDescent="0.2">
      <c r="A61" s="256" t="s">
        <v>218</v>
      </c>
      <c r="B61" s="35">
        <v>134</v>
      </c>
      <c r="C61" s="35">
        <v>115</v>
      </c>
      <c r="D61" s="35">
        <v>155</v>
      </c>
      <c r="E61" s="35">
        <v>138</v>
      </c>
      <c r="F61" s="262">
        <v>122</v>
      </c>
      <c r="G61" s="37">
        <v>383.80431468307313</v>
      </c>
      <c r="H61" s="37">
        <v>327.59614971145226</v>
      </c>
      <c r="I61" s="37">
        <v>436.61337477618247</v>
      </c>
      <c r="J61" s="37">
        <v>384.08450374523704</v>
      </c>
      <c r="K61" s="37">
        <v>336.53870898227888</v>
      </c>
    </row>
    <row r="62" spans="1:11" ht="15" customHeight="1" x14ac:dyDescent="0.2">
      <c r="A62" s="256" t="s">
        <v>219</v>
      </c>
      <c r="B62" s="35" t="s">
        <v>234</v>
      </c>
      <c r="C62" s="35" t="s">
        <v>234</v>
      </c>
      <c r="D62" s="35" t="s">
        <v>234</v>
      </c>
      <c r="E62" s="35" t="s">
        <v>234</v>
      </c>
      <c r="F62" s="262" t="s">
        <v>234</v>
      </c>
      <c r="G62" s="37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ht="15" customHeight="1" x14ac:dyDescent="0.2">
      <c r="A63" s="256" t="s">
        <v>220</v>
      </c>
      <c r="B63" s="35">
        <v>135</v>
      </c>
      <c r="C63" s="35">
        <v>122</v>
      </c>
      <c r="D63" s="35">
        <v>142</v>
      </c>
      <c r="E63" s="35">
        <v>143</v>
      </c>
      <c r="F63" s="262">
        <v>155</v>
      </c>
      <c r="G63" s="37">
        <v>232.09544676642233</v>
      </c>
      <c r="H63" s="37">
        <v>213.50302258731122</v>
      </c>
      <c r="I63" s="37">
        <v>252.21589752206793</v>
      </c>
      <c r="J63" s="37">
        <v>255.22927527915985</v>
      </c>
      <c r="K63" s="37">
        <v>279.99402776145689</v>
      </c>
    </row>
    <row r="64" spans="1:11" ht="15" customHeight="1" x14ac:dyDescent="0.2">
      <c r="A64" s="256" t="s">
        <v>221</v>
      </c>
      <c r="B64" s="35">
        <v>51</v>
      </c>
      <c r="C64" s="35">
        <v>29</v>
      </c>
      <c r="D64" s="35">
        <v>53</v>
      </c>
      <c r="E64" s="35">
        <v>43</v>
      </c>
      <c r="F64" s="262">
        <v>46</v>
      </c>
      <c r="G64" s="37">
        <v>183.41574251684318</v>
      </c>
      <c r="H64" s="37">
        <v>103.12736269737064</v>
      </c>
      <c r="I64" s="37">
        <v>187.89680969718182</v>
      </c>
      <c r="J64" s="37">
        <v>152.61862756078429</v>
      </c>
      <c r="K64" s="37">
        <v>163.49631618920918</v>
      </c>
    </row>
    <row r="65" spans="1:12" ht="15" customHeight="1" x14ac:dyDescent="0.2">
      <c r="A65" s="256" t="s">
        <v>222</v>
      </c>
      <c r="B65" s="35" t="s">
        <v>234</v>
      </c>
      <c r="C65" s="35" t="s">
        <v>234</v>
      </c>
      <c r="D65" s="35" t="s">
        <v>234</v>
      </c>
      <c r="E65" s="35" t="s">
        <v>234</v>
      </c>
      <c r="F65" s="262" t="s">
        <v>234</v>
      </c>
      <c r="G65" s="37" t="s">
        <v>234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5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  <c r="I67" s="40"/>
      <c r="J67" s="40"/>
      <c r="K67" s="40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k3yc+HMyp8amLoyifpCjdhqdAfJvtWWMwkYZFiebj6LKJTzq5hEEffviJeP88zzDu7DLrGHusdR4J4/RgyQzxA==" saltValue="n09xGy7P0vg4KeaSAuctvw==" spinCount="100000" sheet="1" objects="1" scenarios="1"/>
  <hyperlinks>
    <hyperlink ref="A72" location="'Table of Contents'!A1" display="Click here to return to the Table of Contents" xr:uid="{C8576D51-6059-4F84-A161-A1DB56F6034D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5674-6C4D-4F20-A1C8-63109FDAF952}">
  <sheetPr codeName="Sheet26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x14ac:dyDescent="0.25">
      <c r="A1" s="367" t="s">
        <v>519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/>
    </row>
    <row r="2" spans="1:16" ht="27" customHeight="1" x14ac:dyDescent="0.2">
      <c r="A2" s="36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38.1" customHeight="1" thickBot="1" x14ac:dyDescent="0.35">
      <c r="A3" s="254" t="s">
        <v>227</v>
      </c>
      <c r="B3" s="23" t="s">
        <v>501</v>
      </c>
      <c r="C3" s="23" t="s">
        <v>502</v>
      </c>
      <c r="D3" s="23" t="s">
        <v>503</v>
      </c>
      <c r="E3" s="23" t="s">
        <v>504</v>
      </c>
      <c r="F3" s="493" t="s">
        <v>505</v>
      </c>
      <c r="G3" s="24" t="s">
        <v>506</v>
      </c>
      <c r="H3" s="24" t="s">
        <v>507</v>
      </c>
      <c r="I3" s="24" t="s">
        <v>508</v>
      </c>
      <c r="J3" s="24" t="s">
        <v>509</v>
      </c>
      <c r="K3" s="24" t="s">
        <v>510</v>
      </c>
    </row>
    <row r="4" spans="1:16" s="33" customFormat="1" ht="18" customHeight="1" x14ac:dyDescent="0.25">
      <c r="A4" s="255" t="s">
        <v>160</v>
      </c>
      <c r="B4" s="29">
        <v>13074</v>
      </c>
      <c r="C4" s="29">
        <v>12844</v>
      </c>
      <c r="D4" s="29">
        <v>12188</v>
      </c>
      <c r="E4" s="29">
        <v>11828</v>
      </c>
      <c r="F4" s="261">
        <v>13265</v>
      </c>
      <c r="G4" s="31">
        <v>437.68474780733914</v>
      </c>
      <c r="H4" s="31">
        <v>432.30772558934387</v>
      </c>
      <c r="I4" s="31">
        <v>413.15726754140462</v>
      </c>
      <c r="J4" s="31">
        <v>403.10218932667601</v>
      </c>
      <c r="K4" s="31">
        <v>456.66981917267816</v>
      </c>
    </row>
    <row r="5" spans="1:16" s="33" customFormat="1" ht="15" customHeight="1" x14ac:dyDescent="0.25">
      <c r="A5" s="256" t="s">
        <v>162</v>
      </c>
      <c r="B5" s="35">
        <v>617</v>
      </c>
      <c r="C5" s="35">
        <v>631</v>
      </c>
      <c r="D5" s="35">
        <v>594</v>
      </c>
      <c r="E5" s="35">
        <v>528</v>
      </c>
      <c r="F5" s="262">
        <v>565</v>
      </c>
      <c r="G5" s="37">
        <v>528.16154896366356</v>
      </c>
      <c r="H5" s="37">
        <v>538.53364819473916</v>
      </c>
      <c r="I5" s="37">
        <v>505.66125906106532</v>
      </c>
      <c r="J5" s="37">
        <v>450.0557179467898</v>
      </c>
      <c r="K5" s="37">
        <v>486.02344560072333</v>
      </c>
    </row>
    <row r="6" spans="1:16" s="33" customFormat="1" ht="16.5" customHeight="1" x14ac:dyDescent="0.25">
      <c r="A6" s="257" t="s">
        <v>375</v>
      </c>
      <c r="B6" s="35">
        <v>109</v>
      </c>
      <c r="C6" s="35">
        <v>121</v>
      </c>
      <c r="D6" s="35">
        <v>106</v>
      </c>
      <c r="E6" s="35">
        <v>58</v>
      </c>
      <c r="F6" s="262">
        <v>80</v>
      </c>
      <c r="G6" s="37">
        <v>631.51441927418932</v>
      </c>
      <c r="H6" s="37">
        <v>696.85953246553208</v>
      </c>
      <c r="I6" s="37">
        <v>607.32349011675842</v>
      </c>
      <c r="J6" s="37">
        <v>332.27975081764663</v>
      </c>
      <c r="K6" s="37">
        <v>465.00213003485516</v>
      </c>
    </row>
    <row r="7" spans="1:16" s="33" customFormat="1" ht="15" customHeight="1" x14ac:dyDescent="0.25">
      <c r="A7" s="256" t="s">
        <v>164</v>
      </c>
      <c r="B7" s="35">
        <v>0</v>
      </c>
      <c r="C7" s="35" t="s">
        <v>234</v>
      </c>
      <c r="D7" s="35">
        <v>0</v>
      </c>
      <c r="E7" s="35">
        <v>0</v>
      </c>
      <c r="F7" s="262" t="s">
        <v>234</v>
      </c>
      <c r="G7" s="37">
        <v>0</v>
      </c>
      <c r="H7" s="37" t="s">
        <v>234</v>
      </c>
      <c r="I7" s="37">
        <v>0</v>
      </c>
      <c r="J7" s="37">
        <v>0</v>
      </c>
      <c r="K7" s="37" t="s">
        <v>234</v>
      </c>
    </row>
    <row r="8" spans="1:16" s="33" customFormat="1" ht="15" customHeight="1" x14ac:dyDescent="0.25">
      <c r="A8" s="256" t="s">
        <v>165</v>
      </c>
      <c r="B8" s="35" t="s">
        <v>234</v>
      </c>
      <c r="C8" s="35" t="s">
        <v>234</v>
      </c>
      <c r="D8" s="35" t="s">
        <v>234</v>
      </c>
      <c r="E8" s="35" t="s">
        <v>234</v>
      </c>
      <c r="F8" s="262" t="s">
        <v>234</v>
      </c>
      <c r="G8" s="37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33" customFormat="1" ht="15" customHeight="1" x14ac:dyDescent="0.25">
      <c r="A9" s="256" t="s">
        <v>166</v>
      </c>
      <c r="B9" s="35">
        <v>54</v>
      </c>
      <c r="C9" s="35">
        <v>64</v>
      </c>
      <c r="D9" s="35">
        <v>82</v>
      </c>
      <c r="E9" s="35">
        <v>73</v>
      </c>
      <c r="F9" s="262">
        <v>71</v>
      </c>
      <c r="G9" s="37">
        <v>224.88285878168233</v>
      </c>
      <c r="H9" s="37">
        <v>264.15260801429349</v>
      </c>
      <c r="I9" s="37">
        <v>350.62766583724607</v>
      </c>
      <c r="J9" s="37">
        <v>336.4580215645662</v>
      </c>
      <c r="K9" s="37">
        <v>346.31727390513055</v>
      </c>
    </row>
    <row r="10" spans="1:16" s="33" customFormat="1" ht="15" customHeight="1" x14ac:dyDescent="0.25">
      <c r="A10" s="256" t="s">
        <v>167</v>
      </c>
      <c r="B10" s="35" t="s">
        <v>234</v>
      </c>
      <c r="C10" s="35" t="s">
        <v>234</v>
      </c>
      <c r="D10" s="35" t="s">
        <v>234</v>
      </c>
      <c r="E10" s="35" t="s">
        <v>234</v>
      </c>
      <c r="F10" s="262" t="s">
        <v>234</v>
      </c>
      <c r="G10" s="37" t="s">
        <v>234</v>
      </c>
      <c r="H10" s="37" t="s">
        <v>234</v>
      </c>
      <c r="I10" s="37" t="s">
        <v>234</v>
      </c>
      <c r="J10" s="37" t="s">
        <v>234</v>
      </c>
      <c r="K10" s="37" t="s">
        <v>234</v>
      </c>
    </row>
    <row r="11" spans="1:16" s="33" customFormat="1" ht="15" customHeight="1" x14ac:dyDescent="0.25">
      <c r="A11" s="256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262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s="33" customFormat="1" ht="15" customHeight="1" x14ac:dyDescent="0.25">
      <c r="A12" s="258" t="s">
        <v>169</v>
      </c>
      <c r="B12" s="35">
        <v>302</v>
      </c>
      <c r="C12" s="35">
        <v>344</v>
      </c>
      <c r="D12" s="35">
        <v>318</v>
      </c>
      <c r="E12" s="35">
        <v>295</v>
      </c>
      <c r="F12" s="262">
        <v>298</v>
      </c>
      <c r="G12" s="37">
        <v>418.96595781101468</v>
      </c>
      <c r="H12" s="37">
        <v>479.78233381318597</v>
      </c>
      <c r="I12" s="37">
        <v>445.798380175825</v>
      </c>
      <c r="J12" s="37">
        <v>413.72157356028629</v>
      </c>
      <c r="K12" s="37">
        <v>423.64225347036376</v>
      </c>
    </row>
    <row r="13" spans="1:16" s="33" customFormat="1" ht="15" customHeight="1" x14ac:dyDescent="0.25">
      <c r="A13" s="256" t="s">
        <v>170</v>
      </c>
      <c r="B13" s="35" t="s">
        <v>234</v>
      </c>
      <c r="C13" s="35" t="s">
        <v>234</v>
      </c>
      <c r="D13" s="35" t="s">
        <v>234</v>
      </c>
      <c r="E13" s="35" t="s">
        <v>234</v>
      </c>
      <c r="F13" s="262" t="s">
        <v>234</v>
      </c>
      <c r="G13" s="37" t="s">
        <v>234</v>
      </c>
      <c r="H13" s="37" t="s">
        <v>234</v>
      </c>
      <c r="I13" s="37" t="s">
        <v>234</v>
      </c>
      <c r="J13" s="37" t="s">
        <v>234</v>
      </c>
      <c r="K13" s="37" t="s">
        <v>234</v>
      </c>
    </row>
    <row r="14" spans="1:16" s="33" customFormat="1" ht="15" customHeight="1" x14ac:dyDescent="0.25">
      <c r="A14" s="256" t="s">
        <v>171</v>
      </c>
      <c r="B14" s="35">
        <v>12</v>
      </c>
      <c r="C14" s="35">
        <v>12</v>
      </c>
      <c r="D14" s="35">
        <v>13</v>
      </c>
      <c r="E14" s="35">
        <v>12</v>
      </c>
      <c r="F14" s="262">
        <v>18</v>
      </c>
      <c r="G14" s="37">
        <v>88.333981159685379</v>
      </c>
      <c r="H14" s="37">
        <v>87.468955546049543</v>
      </c>
      <c r="I14" s="37">
        <v>94.571526078009725</v>
      </c>
      <c r="J14" s="37">
        <v>85.589002834493499</v>
      </c>
      <c r="K14" s="37">
        <v>128.05426473334106</v>
      </c>
    </row>
    <row r="15" spans="1:16" s="33" customFormat="1" ht="15" customHeight="1" x14ac:dyDescent="0.25">
      <c r="A15" s="256" t="s">
        <v>172</v>
      </c>
      <c r="B15" s="35">
        <v>401</v>
      </c>
      <c r="C15" s="35">
        <v>367</v>
      </c>
      <c r="D15" s="35">
        <v>391</v>
      </c>
      <c r="E15" s="35">
        <v>412</v>
      </c>
      <c r="F15" s="262">
        <v>426</v>
      </c>
      <c r="G15" s="37">
        <v>460.65716263972405</v>
      </c>
      <c r="H15" s="37">
        <v>421.48013368179528</v>
      </c>
      <c r="I15" s="37">
        <v>450.32098334570344</v>
      </c>
      <c r="J15" s="37">
        <v>474.51728571857916</v>
      </c>
      <c r="K15" s="37">
        <v>490.14941678447769</v>
      </c>
    </row>
    <row r="16" spans="1:16" s="33" customFormat="1" ht="15" customHeight="1" x14ac:dyDescent="0.25">
      <c r="A16" s="256" t="s">
        <v>173</v>
      </c>
      <c r="B16" s="35" t="s">
        <v>234</v>
      </c>
      <c r="C16" s="35" t="s">
        <v>234</v>
      </c>
      <c r="D16" s="35" t="s">
        <v>234</v>
      </c>
      <c r="E16" s="35" t="s">
        <v>234</v>
      </c>
      <c r="F16" s="262" t="s">
        <v>234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33" customFormat="1" ht="15" customHeight="1" x14ac:dyDescent="0.25">
      <c r="A17" s="258" t="s">
        <v>174</v>
      </c>
      <c r="B17" s="35">
        <v>42</v>
      </c>
      <c r="C17" s="35">
        <v>30</v>
      </c>
      <c r="D17" s="35">
        <v>29</v>
      </c>
      <c r="E17" s="35">
        <v>18</v>
      </c>
      <c r="F17" s="262">
        <v>32</v>
      </c>
      <c r="G17" s="37">
        <v>366.5586448185619</v>
      </c>
      <c r="H17" s="37">
        <v>260.3695531543674</v>
      </c>
      <c r="I17" s="37">
        <v>251.89245175401931</v>
      </c>
      <c r="J17" s="37">
        <v>155.77225720219818</v>
      </c>
      <c r="K17" s="37">
        <v>276.62522010590175</v>
      </c>
    </row>
    <row r="18" spans="1:11" s="33" customFormat="1" ht="15" customHeight="1" x14ac:dyDescent="0.25">
      <c r="A18" s="256" t="s">
        <v>175</v>
      </c>
      <c r="B18" s="35">
        <v>36</v>
      </c>
      <c r="C18" s="35">
        <v>40</v>
      </c>
      <c r="D18" s="35">
        <v>23</v>
      </c>
      <c r="E18" s="35">
        <v>28</v>
      </c>
      <c r="F18" s="262">
        <v>46</v>
      </c>
      <c r="G18" s="37">
        <v>234.34876907802865</v>
      </c>
      <c r="H18" s="37">
        <v>265.43311772382896</v>
      </c>
      <c r="I18" s="37">
        <v>152.60688835324464</v>
      </c>
      <c r="J18" s="37">
        <v>189.60148639166948</v>
      </c>
      <c r="K18" s="37">
        <v>318.27555384962676</v>
      </c>
    </row>
    <row r="19" spans="1:11" s="33" customFormat="1" ht="15" customHeight="1" x14ac:dyDescent="0.25">
      <c r="A19" s="256" t="s">
        <v>176</v>
      </c>
      <c r="B19" s="35" t="s">
        <v>234</v>
      </c>
      <c r="C19" s="35" t="s">
        <v>234</v>
      </c>
      <c r="D19" s="35" t="s">
        <v>234</v>
      </c>
      <c r="E19" s="35" t="s">
        <v>234</v>
      </c>
      <c r="F19" s="262" t="s">
        <v>234</v>
      </c>
      <c r="G19" s="37" t="s">
        <v>234</v>
      </c>
      <c r="H19" s="37" t="s">
        <v>234</v>
      </c>
      <c r="I19" s="37" t="s">
        <v>234</v>
      </c>
      <c r="J19" s="37" t="s">
        <v>234</v>
      </c>
      <c r="K19" s="37" t="s">
        <v>234</v>
      </c>
    </row>
    <row r="20" spans="1:11" s="33" customFormat="1" ht="15" customHeight="1" x14ac:dyDescent="0.25">
      <c r="A20" s="256" t="s">
        <v>177</v>
      </c>
      <c r="B20" s="35">
        <v>509</v>
      </c>
      <c r="C20" s="35">
        <v>458</v>
      </c>
      <c r="D20" s="35">
        <v>367</v>
      </c>
      <c r="E20" s="35">
        <v>347</v>
      </c>
      <c r="F20" s="262">
        <v>366</v>
      </c>
      <c r="G20" s="37">
        <v>645.28449914597877</v>
      </c>
      <c r="H20" s="37">
        <v>584.68863263917751</v>
      </c>
      <c r="I20" s="37">
        <v>469.02886502047966</v>
      </c>
      <c r="J20" s="37">
        <v>443.78662861734989</v>
      </c>
      <c r="K20" s="37">
        <v>468.78676964064965</v>
      </c>
    </row>
    <row r="21" spans="1:11" s="33" customFormat="1" ht="15" customHeight="1" x14ac:dyDescent="0.25">
      <c r="A21" s="256" t="s">
        <v>178</v>
      </c>
      <c r="B21" s="35">
        <v>44</v>
      </c>
      <c r="C21" s="35">
        <v>48</v>
      </c>
      <c r="D21" s="35">
        <v>45</v>
      </c>
      <c r="E21" s="35">
        <v>58</v>
      </c>
      <c r="F21" s="262">
        <v>50</v>
      </c>
      <c r="G21" s="37">
        <v>331.94183638767885</v>
      </c>
      <c r="H21" s="37">
        <v>353.67963803253406</v>
      </c>
      <c r="I21" s="37">
        <v>327.67232598928342</v>
      </c>
      <c r="J21" s="37">
        <v>413.3455417321303</v>
      </c>
      <c r="K21" s="37">
        <v>350.84226820955104</v>
      </c>
    </row>
    <row r="22" spans="1:11" s="33" customFormat="1" ht="15" customHeight="1" x14ac:dyDescent="0.25">
      <c r="A22" s="256" t="s">
        <v>179</v>
      </c>
      <c r="B22" s="35" t="s">
        <v>234</v>
      </c>
      <c r="C22" s="35" t="s">
        <v>234</v>
      </c>
      <c r="D22" s="35" t="s">
        <v>234</v>
      </c>
      <c r="E22" s="35" t="s">
        <v>234</v>
      </c>
      <c r="F22" s="262" t="s">
        <v>234</v>
      </c>
      <c r="G22" s="37" t="s">
        <v>234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s="33" customFormat="1" ht="15" customHeight="1" x14ac:dyDescent="0.25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256" t="s">
        <v>181</v>
      </c>
      <c r="B24" s="35">
        <v>4621</v>
      </c>
      <c r="C24" s="35">
        <v>4474</v>
      </c>
      <c r="D24" s="35">
        <v>4009</v>
      </c>
      <c r="E24" s="35">
        <v>3839</v>
      </c>
      <c r="F24" s="262">
        <v>4379</v>
      </c>
      <c r="G24" s="37">
        <v>609.22757246358287</v>
      </c>
      <c r="H24" s="37">
        <v>599.79027774023541</v>
      </c>
      <c r="I24" s="37">
        <v>547.47303550848881</v>
      </c>
      <c r="J24" s="37">
        <v>533.30694345106042</v>
      </c>
      <c r="K24" s="37">
        <v>619.28890701362207</v>
      </c>
    </row>
    <row r="25" spans="1:11" s="33" customFormat="1" ht="16.5" customHeight="1" x14ac:dyDescent="0.25">
      <c r="A25" s="257" t="s">
        <v>376</v>
      </c>
      <c r="B25" s="35">
        <v>305</v>
      </c>
      <c r="C25" s="35">
        <v>274</v>
      </c>
      <c r="D25" s="35">
        <v>238</v>
      </c>
      <c r="E25" s="35">
        <v>213</v>
      </c>
      <c r="F25" s="262">
        <v>291</v>
      </c>
      <c r="G25" s="37">
        <v>815.91586159166081</v>
      </c>
      <c r="H25" s="37">
        <v>735.24722032471186</v>
      </c>
      <c r="I25" s="37">
        <v>641.00435917501579</v>
      </c>
      <c r="J25" s="37">
        <v>576.05048120655056</v>
      </c>
      <c r="K25" s="37">
        <v>797.13483335300214</v>
      </c>
    </row>
    <row r="26" spans="1:11" s="33" customFormat="1" ht="16.5" customHeight="1" x14ac:dyDescent="0.25">
      <c r="A26" s="257" t="s">
        <v>377</v>
      </c>
      <c r="B26" s="35">
        <v>36</v>
      </c>
      <c r="C26" s="35">
        <v>23</v>
      </c>
      <c r="D26" s="35">
        <v>29</v>
      </c>
      <c r="E26" s="35">
        <v>19</v>
      </c>
      <c r="F26" s="262">
        <v>42</v>
      </c>
      <c r="G26" s="37">
        <v>393.87715618363876</v>
      </c>
      <c r="H26" s="37">
        <v>251.13704762746707</v>
      </c>
      <c r="I26" s="37">
        <v>315.53604284276548</v>
      </c>
      <c r="J26" s="37">
        <v>207.45139782607475</v>
      </c>
      <c r="K26" s="37">
        <v>472.01270588112658</v>
      </c>
    </row>
    <row r="27" spans="1:11" s="33" customFormat="1" ht="15" customHeight="1" x14ac:dyDescent="0.25">
      <c r="A27" s="256" t="s">
        <v>184</v>
      </c>
      <c r="B27" s="35">
        <v>27</v>
      </c>
      <c r="C27" s="35">
        <v>34</v>
      </c>
      <c r="D27" s="35">
        <v>33</v>
      </c>
      <c r="E27" s="35">
        <v>27</v>
      </c>
      <c r="F27" s="262">
        <v>38</v>
      </c>
      <c r="G27" s="37">
        <v>221.82288347934053</v>
      </c>
      <c r="H27" s="37">
        <v>280.38497096352847</v>
      </c>
      <c r="I27" s="37">
        <v>274.66350588123771</v>
      </c>
      <c r="J27" s="37">
        <v>223.73964198134803</v>
      </c>
      <c r="K27" s="37">
        <v>315.4954206844501</v>
      </c>
    </row>
    <row r="28" spans="1:11" s="33" customFormat="1" ht="15" customHeight="1" x14ac:dyDescent="0.25">
      <c r="A28" s="256" t="s">
        <v>185</v>
      </c>
      <c r="B28" s="35">
        <v>30</v>
      </c>
      <c r="C28" s="35">
        <v>34</v>
      </c>
      <c r="D28" s="35">
        <v>46</v>
      </c>
      <c r="E28" s="35">
        <v>16</v>
      </c>
      <c r="F28" s="262">
        <v>34</v>
      </c>
      <c r="G28" s="37">
        <v>219.183805625248</v>
      </c>
      <c r="H28" s="37">
        <v>244.60116583394753</v>
      </c>
      <c r="I28" s="37">
        <v>325.04053014761945</v>
      </c>
      <c r="J28" s="37">
        <v>110.43854144144231</v>
      </c>
      <c r="K28" s="37">
        <v>232.18370660355612</v>
      </c>
    </row>
    <row r="29" spans="1:11" s="33" customFormat="1" ht="15" customHeight="1" x14ac:dyDescent="0.25">
      <c r="A29" s="256" t="s">
        <v>186</v>
      </c>
      <c r="B29" s="35">
        <v>0</v>
      </c>
      <c r="C29" s="35" t="s">
        <v>234</v>
      </c>
      <c r="D29" s="35" t="s">
        <v>234</v>
      </c>
      <c r="E29" s="35" t="s">
        <v>234</v>
      </c>
      <c r="F29" s="262">
        <v>0</v>
      </c>
      <c r="G29" s="37">
        <v>0</v>
      </c>
      <c r="H29" s="37" t="s">
        <v>234</v>
      </c>
      <c r="I29" s="37" t="s">
        <v>234</v>
      </c>
      <c r="J29" s="37" t="s">
        <v>234</v>
      </c>
      <c r="K29" s="37">
        <v>0</v>
      </c>
    </row>
    <row r="30" spans="1:11" s="33" customFormat="1" ht="15" customHeight="1" x14ac:dyDescent="0.25">
      <c r="A30" s="256" t="s">
        <v>187</v>
      </c>
      <c r="B30" s="35" t="s">
        <v>234</v>
      </c>
      <c r="C30" s="35" t="s">
        <v>234</v>
      </c>
      <c r="D30" s="35" t="s">
        <v>234</v>
      </c>
      <c r="E30" s="35" t="s">
        <v>234</v>
      </c>
      <c r="F30" s="262" t="s">
        <v>234</v>
      </c>
      <c r="G30" s="37" t="s">
        <v>234</v>
      </c>
      <c r="H30" s="37" t="s">
        <v>234</v>
      </c>
      <c r="I30" s="37" t="s">
        <v>234</v>
      </c>
      <c r="J30" s="37" t="s">
        <v>234</v>
      </c>
      <c r="K30" s="37" t="s">
        <v>234</v>
      </c>
    </row>
    <row r="31" spans="1:11" s="33" customFormat="1" ht="15" customHeight="1" x14ac:dyDescent="0.25">
      <c r="A31" s="256" t="s">
        <v>188</v>
      </c>
      <c r="B31" s="35">
        <v>73</v>
      </c>
      <c r="C31" s="35">
        <v>88</v>
      </c>
      <c r="D31" s="35">
        <v>111</v>
      </c>
      <c r="E31" s="35">
        <v>102</v>
      </c>
      <c r="F31" s="262">
        <v>99</v>
      </c>
      <c r="G31" s="37">
        <v>284.08884671688122</v>
      </c>
      <c r="H31" s="37">
        <v>340.78802051332286</v>
      </c>
      <c r="I31" s="37">
        <v>428.87964064637845</v>
      </c>
      <c r="J31" s="37">
        <v>393.54546039491055</v>
      </c>
      <c r="K31" s="37">
        <v>380.83368572762799</v>
      </c>
    </row>
    <row r="32" spans="1:11" s="33" customFormat="1" ht="15" customHeight="1" x14ac:dyDescent="0.25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262">
        <v>0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>
        <v>0</v>
      </c>
    </row>
    <row r="33" spans="1:11" s="33" customFormat="1" ht="15" customHeight="1" x14ac:dyDescent="0.25">
      <c r="A33" s="256" t="s">
        <v>190</v>
      </c>
      <c r="B33" s="35" t="s">
        <v>234</v>
      </c>
      <c r="C33" s="35" t="s">
        <v>234</v>
      </c>
      <c r="D33" s="35" t="s">
        <v>234</v>
      </c>
      <c r="E33" s="35" t="s">
        <v>234</v>
      </c>
      <c r="F33" s="262" t="s">
        <v>234</v>
      </c>
      <c r="G33" s="37" t="s">
        <v>234</v>
      </c>
      <c r="H33" s="37" t="s">
        <v>234</v>
      </c>
      <c r="I33" s="37" t="s">
        <v>234</v>
      </c>
      <c r="J33" s="37" t="s">
        <v>234</v>
      </c>
      <c r="K33" s="37" t="s">
        <v>234</v>
      </c>
    </row>
    <row r="34" spans="1:11" s="33" customFormat="1" ht="15" customHeight="1" x14ac:dyDescent="0.25">
      <c r="A34" s="256" t="s">
        <v>191</v>
      </c>
      <c r="B34" s="35">
        <v>74</v>
      </c>
      <c r="C34" s="35">
        <v>74</v>
      </c>
      <c r="D34" s="35">
        <v>77</v>
      </c>
      <c r="E34" s="35">
        <v>70</v>
      </c>
      <c r="F34" s="262">
        <v>114</v>
      </c>
      <c r="G34" s="37">
        <v>217.30701395740152</v>
      </c>
      <c r="H34" s="37">
        <v>216.12867464016804</v>
      </c>
      <c r="I34" s="37">
        <v>223.26841490396649</v>
      </c>
      <c r="J34" s="37">
        <v>202.41022295701086</v>
      </c>
      <c r="K34" s="37">
        <v>328.26216169791917</v>
      </c>
    </row>
    <row r="35" spans="1:11" s="33" customFormat="1" ht="15" customHeight="1" x14ac:dyDescent="0.25">
      <c r="A35" s="256" t="s">
        <v>192</v>
      </c>
      <c r="B35" s="35">
        <v>26</v>
      </c>
      <c r="C35" s="35">
        <v>23</v>
      </c>
      <c r="D35" s="35">
        <v>18</v>
      </c>
      <c r="E35" s="35">
        <v>14</v>
      </c>
      <c r="F35" s="262">
        <v>22</v>
      </c>
      <c r="G35" s="37">
        <v>270.0497551252343</v>
      </c>
      <c r="H35" s="37">
        <v>241.64148378215285</v>
      </c>
      <c r="I35" s="37">
        <v>190.73314956786146</v>
      </c>
      <c r="J35" s="37">
        <v>148.13215083038619</v>
      </c>
      <c r="K35" s="37">
        <v>235.59774056169996</v>
      </c>
    </row>
    <row r="36" spans="1:11" s="33" customFormat="1" ht="15" customHeight="1" x14ac:dyDescent="0.25">
      <c r="A36" s="256" t="s">
        <v>193</v>
      </c>
      <c r="B36" s="35">
        <v>11</v>
      </c>
      <c r="C36" s="35" t="s">
        <v>234</v>
      </c>
      <c r="D36" s="35" t="s">
        <v>234</v>
      </c>
      <c r="E36" s="35" t="s">
        <v>234</v>
      </c>
      <c r="F36" s="262" t="s">
        <v>234</v>
      </c>
      <c r="G36" s="37">
        <v>170.77104205233195</v>
      </c>
      <c r="H36" s="37" t="s">
        <v>234</v>
      </c>
      <c r="I36" s="37" t="s">
        <v>234</v>
      </c>
      <c r="J36" s="37" t="s">
        <v>234</v>
      </c>
      <c r="K36" s="37" t="s">
        <v>234</v>
      </c>
    </row>
    <row r="37" spans="1:11" s="33" customFormat="1" ht="15" customHeight="1" x14ac:dyDescent="0.25">
      <c r="A37" s="256" t="s">
        <v>194</v>
      </c>
      <c r="B37" s="35">
        <v>712</v>
      </c>
      <c r="C37" s="35">
        <v>726</v>
      </c>
      <c r="D37" s="35">
        <v>668</v>
      </c>
      <c r="E37" s="35">
        <v>680</v>
      </c>
      <c r="F37" s="262">
        <v>861</v>
      </c>
      <c r="G37" s="37">
        <v>295.41232928901479</v>
      </c>
      <c r="H37" s="37">
        <v>304.87864183851536</v>
      </c>
      <c r="I37" s="37">
        <v>284.08407571089265</v>
      </c>
      <c r="J37" s="37">
        <v>292.20889205238024</v>
      </c>
      <c r="K37" s="37">
        <v>376.16864966925351</v>
      </c>
    </row>
    <row r="38" spans="1:11" s="33" customFormat="1" ht="15" customHeight="1" x14ac:dyDescent="0.25">
      <c r="A38" s="256" t="s">
        <v>195</v>
      </c>
      <c r="B38" s="35">
        <v>52</v>
      </c>
      <c r="C38" s="35">
        <v>37</v>
      </c>
      <c r="D38" s="35">
        <v>24</v>
      </c>
      <c r="E38" s="35">
        <v>43</v>
      </c>
      <c r="F38" s="262">
        <v>36</v>
      </c>
      <c r="G38" s="37">
        <v>215.47478788994891</v>
      </c>
      <c r="H38" s="37">
        <v>152.25481534843604</v>
      </c>
      <c r="I38" s="37">
        <v>97.797836927359981</v>
      </c>
      <c r="J38" s="37">
        <v>175.76001825893752</v>
      </c>
      <c r="K38" s="37">
        <v>147.90591095045917</v>
      </c>
    </row>
    <row r="39" spans="1:11" s="33" customFormat="1" ht="15" customHeight="1" x14ac:dyDescent="0.25">
      <c r="A39" s="256" t="s">
        <v>196</v>
      </c>
      <c r="B39" s="35" t="s">
        <v>234</v>
      </c>
      <c r="C39" s="35" t="s">
        <v>234</v>
      </c>
      <c r="D39" s="35" t="s">
        <v>234</v>
      </c>
      <c r="E39" s="35" t="s">
        <v>234</v>
      </c>
      <c r="F39" s="262" t="s">
        <v>234</v>
      </c>
      <c r="G39" s="37" t="s">
        <v>234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256" t="s">
        <v>197</v>
      </c>
      <c r="B40" s="35">
        <v>604</v>
      </c>
      <c r="C40" s="35">
        <v>665</v>
      </c>
      <c r="D40" s="35">
        <v>664</v>
      </c>
      <c r="E40" s="35">
        <v>624</v>
      </c>
      <c r="F40" s="262">
        <v>859</v>
      </c>
      <c r="G40" s="37">
        <v>322.10579577742783</v>
      </c>
      <c r="H40" s="37">
        <v>357.70367508663304</v>
      </c>
      <c r="I40" s="37">
        <v>360.06823791103591</v>
      </c>
      <c r="J40" s="37">
        <v>340.68982275056618</v>
      </c>
      <c r="K40" s="37">
        <v>473.39253989291456</v>
      </c>
    </row>
    <row r="41" spans="1:11" s="33" customFormat="1" ht="15" customHeight="1" x14ac:dyDescent="0.25">
      <c r="A41" s="256" t="s">
        <v>198</v>
      </c>
      <c r="B41" s="35">
        <v>606</v>
      </c>
      <c r="C41" s="35">
        <v>625</v>
      </c>
      <c r="D41" s="35">
        <v>615</v>
      </c>
      <c r="E41" s="35">
        <v>661</v>
      </c>
      <c r="F41" s="262">
        <v>637</v>
      </c>
      <c r="G41" s="37">
        <v>498.73654152705586</v>
      </c>
      <c r="H41" s="37">
        <v>513.79984856038288</v>
      </c>
      <c r="I41" s="37">
        <v>506.58401864125597</v>
      </c>
      <c r="J41" s="37">
        <v>544.45664492316132</v>
      </c>
      <c r="K41" s="37">
        <v>527.76657282998985</v>
      </c>
    </row>
    <row r="42" spans="1:11" s="33" customFormat="1" ht="15" customHeight="1" x14ac:dyDescent="0.25">
      <c r="A42" s="256" t="s">
        <v>199</v>
      </c>
      <c r="B42" s="35" t="s">
        <v>234</v>
      </c>
      <c r="C42" s="35" t="s">
        <v>234</v>
      </c>
      <c r="D42" s="35" t="s">
        <v>234</v>
      </c>
      <c r="E42" s="35" t="s">
        <v>234</v>
      </c>
      <c r="F42" s="262" t="s">
        <v>234</v>
      </c>
      <c r="G42" s="37" t="s">
        <v>234</v>
      </c>
      <c r="H42" s="37" t="s">
        <v>234</v>
      </c>
      <c r="I42" s="37" t="s">
        <v>234</v>
      </c>
      <c r="J42" s="37" t="s">
        <v>234</v>
      </c>
      <c r="K42" s="37" t="s">
        <v>234</v>
      </c>
    </row>
    <row r="43" spans="1:11" s="33" customFormat="1" ht="15" customHeight="1" x14ac:dyDescent="0.25">
      <c r="A43" s="256" t="s">
        <v>200</v>
      </c>
      <c r="B43" s="35">
        <v>737</v>
      </c>
      <c r="C43" s="35">
        <v>743</v>
      </c>
      <c r="D43" s="35">
        <v>680</v>
      </c>
      <c r="E43" s="35">
        <v>864</v>
      </c>
      <c r="F43" s="262">
        <v>997</v>
      </c>
      <c r="G43" s="37">
        <v>409.27839810641683</v>
      </c>
      <c r="H43" s="37">
        <v>414.05380355758905</v>
      </c>
      <c r="I43" s="37">
        <v>380.04528879483115</v>
      </c>
      <c r="J43" s="37">
        <v>483.52259568319903</v>
      </c>
      <c r="K43" s="37">
        <v>560.2970051305208</v>
      </c>
    </row>
    <row r="44" spans="1:11" s="33" customFormat="1" ht="15" customHeight="1" x14ac:dyDescent="0.25">
      <c r="A44" s="256" t="s">
        <v>201</v>
      </c>
      <c r="B44" s="35">
        <v>1176</v>
      </c>
      <c r="C44" s="35">
        <v>1032</v>
      </c>
      <c r="D44" s="35">
        <v>1105</v>
      </c>
      <c r="E44" s="35">
        <v>979</v>
      </c>
      <c r="F44" s="262">
        <v>1189</v>
      </c>
      <c r="G44" s="37">
        <v>443.78760275168622</v>
      </c>
      <c r="H44" s="37">
        <v>387.59072659129106</v>
      </c>
      <c r="I44" s="37">
        <v>415.68039662758167</v>
      </c>
      <c r="J44" s="37">
        <v>366.91221037815365</v>
      </c>
      <c r="K44" s="37">
        <v>448.04765071978255</v>
      </c>
    </row>
    <row r="45" spans="1:11" s="33" customFormat="1" ht="15" customHeight="1" x14ac:dyDescent="0.25">
      <c r="A45" s="256" t="s">
        <v>202</v>
      </c>
      <c r="B45" s="35">
        <v>546</v>
      </c>
      <c r="C45" s="35">
        <v>591</v>
      </c>
      <c r="D45" s="35">
        <v>494</v>
      </c>
      <c r="E45" s="35">
        <v>370</v>
      </c>
      <c r="F45" s="262">
        <v>400</v>
      </c>
      <c r="G45" s="37">
        <v>1317.1481427346173</v>
      </c>
      <c r="H45" s="37">
        <v>1419.8829656885753</v>
      </c>
      <c r="I45" s="37">
        <v>1186.0596979833313</v>
      </c>
      <c r="J45" s="37">
        <v>890.49233320584085</v>
      </c>
      <c r="K45" s="37">
        <v>987.43874531473011</v>
      </c>
    </row>
    <row r="46" spans="1:11" s="33" customFormat="1" ht="15" customHeight="1" x14ac:dyDescent="0.25">
      <c r="A46" s="256" t="s">
        <v>203</v>
      </c>
      <c r="B46" s="35">
        <v>215</v>
      </c>
      <c r="C46" s="35">
        <v>206</v>
      </c>
      <c r="D46" s="35">
        <v>265</v>
      </c>
      <c r="E46" s="35">
        <v>261</v>
      </c>
      <c r="F46" s="262">
        <v>287</v>
      </c>
      <c r="G46" s="37">
        <v>344.62362277382482</v>
      </c>
      <c r="H46" s="37">
        <v>329.83248915755007</v>
      </c>
      <c r="I46" s="37">
        <v>422.49882986122503</v>
      </c>
      <c r="J46" s="37">
        <v>412.12165044482936</v>
      </c>
      <c r="K46" s="37">
        <v>451.62834567565477</v>
      </c>
    </row>
    <row r="47" spans="1:11" s="33" customFormat="1" ht="15" customHeight="1" x14ac:dyDescent="0.25">
      <c r="A47" s="256" t="s">
        <v>204</v>
      </c>
      <c r="B47" s="35">
        <v>44</v>
      </c>
      <c r="C47" s="35">
        <v>34</v>
      </c>
      <c r="D47" s="35">
        <v>42</v>
      </c>
      <c r="E47" s="35">
        <v>34</v>
      </c>
      <c r="F47" s="262">
        <v>32</v>
      </c>
      <c r="G47" s="37">
        <v>169.46472609693757</v>
      </c>
      <c r="H47" s="37">
        <v>128.23689008701433</v>
      </c>
      <c r="I47" s="37">
        <v>156.79109833820038</v>
      </c>
      <c r="J47" s="37">
        <v>126.06436995630693</v>
      </c>
      <c r="K47" s="37">
        <v>120.48126563527319</v>
      </c>
    </row>
    <row r="48" spans="1:11" s="33" customFormat="1" ht="15" customHeight="1" x14ac:dyDescent="0.25">
      <c r="A48" s="256" t="s">
        <v>205</v>
      </c>
      <c r="B48" s="35">
        <v>139</v>
      </c>
      <c r="C48" s="35">
        <v>94</v>
      </c>
      <c r="D48" s="35">
        <v>121</v>
      </c>
      <c r="E48" s="35">
        <v>110</v>
      </c>
      <c r="F48" s="262">
        <v>97</v>
      </c>
      <c r="G48" s="37">
        <v>346.255706271176</v>
      </c>
      <c r="H48" s="37">
        <v>235.99339583862886</v>
      </c>
      <c r="I48" s="37">
        <v>303.4799816560178</v>
      </c>
      <c r="J48" s="37">
        <v>275.07832891365086</v>
      </c>
      <c r="K48" s="37">
        <v>244.05038237597142</v>
      </c>
    </row>
    <row r="49" spans="1:11" s="33" customFormat="1" ht="15" customHeight="1" x14ac:dyDescent="0.25">
      <c r="A49" s="256" t="s">
        <v>206</v>
      </c>
      <c r="B49" s="35">
        <v>94</v>
      </c>
      <c r="C49" s="35">
        <v>138</v>
      </c>
      <c r="D49" s="35">
        <v>119</v>
      </c>
      <c r="E49" s="35">
        <v>104</v>
      </c>
      <c r="F49" s="262">
        <v>107</v>
      </c>
      <c r="G49" s="37">
        <v>223.34660561235395</v>
      </c>
      <c r="H49" s="37">
        <v>328.41314458619576</v>
      </c>
      <c r="I49" s="37">
        <v>285.10056316613577</v>
      </c>
      <c r="J49" s="37">
        <v>249.19350932880155</v>
      </c>
      <c r="K49" s="37">
        <v>261.14450234933736</v>
      </c>
    </row>
    <row r="50" spans="1:11" s="33" customFormat="1" ht="15" customHeight="1" x14ac:dyDescent="0.25">
      <c r="A50" s="256" t="s">
        <v>207</v>
      </c>
      <c r="B50" s="35">
        <v>386</v>
      </c>
      <c r="C50" s="35">
        <v>352</v>
      </c>
      <c r="D50" s="35">
        <v>372</v>
      </c>
      <c r="E50" s="35">
        <v>322</v>
      </c>
      <c r="F50" s="262">
        <v>314</v>
      </c>
      <c r="G50" s="37">
        <v>304.5980684159274</v>
      </c>
      <c r="H50" s="37">
        <v>275.96041390739703</v>
      </c>
      <c r="I50" s="37">
        <v>290.5476995005983</v>
      </c>
      <c r="J50" s="37">
        <v>250.18597246469389</v>
      </c>
      <c r="K50" s="37">
        <v>244.72550582363638</v>
      </c>
    </row>
    <row r="51" spans="1:11" s="33" customFormat="1" ht="15" customHeight="1" x14ac:dyDescent="0.25">
      <c r="A51" s="256" t="s">
        <v>208</v>
      </c>
      <c r="B51" s="35">
        <v>48</v>
      </c>
      <c r="C51" s="35">
        <v>62</v>
      </c>
      <c r="D51" s="35">
        <v>38</v>
      </c>
      <c r="E51" s="35">
        <v>40</v>
      </c>
      <c r="F51" s="262">
        <v>61</v>
      </c>
      <c r="G51" s="37">
        <v>192.45435545300043</v>
      </c>
      <c r="H51" s="37">
        <v>248.25598423717085</v>
      </c>
      <c r="I51" s="37">
        <v>151.57121310436582</v>
      </c>
      <c r="J51" s="37">
        <v>158.95815898379786</v>
      </c>
      <c r="K51" s="37">
        <v>246.07970854446802</v>
      </c>
    </row>
    <row r="52" spans="1:11" s="33" customFormat="1" ht="15" customHeight="1" x14ac:dyDescent="0.25">
      <c r="A52" s="256" t="s">
        <v>209</v>
      </c>
      <c r="B52" s="35">
        <v>25</v>
      </c>
      <c r="C52" s="35">
        <v>41</v>
      </c>
      <c r="D52" s="35">
        <v>25</v>
      </c>
      <c r="E52" s="35">
        <v>36</v>
      </c>
      <c r="F52" s="262">
        <v>31</v>
      </c>
      <c r="G52" s="37">
        <v>201.28163472702849</v>
      </c>
      <c r="H52" s="37">
        <v>336.45128676040747</v>
      </c>
      <c r="I52" s="37">
        <v>208.36502027388826</v>
      </c>
      <c r="J52" s="37">
        <v>302.77948059854418</v>
      </c>
      <c r="K52" s="37">
        <v>263.05013163535966</v>
      </c>
    </row>
    <row r="53" spans="1:11" s="33" customFormat="1" ht="15" customHeight="1" x14ac:dyDescent="0.25">
      <c r="A53" s="256" t="s">
        <v>210</v>
      </c>
      <c r="B53" s="35">
        <v>0</v>
      </c>
      <c r="C53" s="35" t="s">
        <v>234</v>
      </c>
      <c r="D53" s="35" t="s">
        <v>234</v>
      </c>
      <c r="E53" s="35" t="s">
        <v>234</v>
      </c>
      <c r="F53" s="262" t="s">
        <v>234</v>
      </c>
      <c r="G53" s="37">
        <v>0</v>
      </c>
      <c r="H53" s="37" t="s">
        <v>234</v>
      </c>
      <c r="I53" s="37" t="s">
        <v>234</v>
      </c>
      <c r="J53" s="37" t="s">
        <v>234</v>
      </c>
      <c r="K53" s="37" t="s">
        <v>234</v>
      </c>
    </row>
    <row r="54" spans="1:11" s="33" customFormat="1" ht="15" customHeight="1" x14ac:dyDescent="0.25">
      <c r="A54" s="256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262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256" t="s">
        <v>212</v>
      </c>
      <c r="B55" s="35">
        <v>152</v>
      </c>
      <c r="C55" s="35">
        <v>195</v>
      </c>
      <c r="D55" s="35">
        <v>131</v>
      </c>
      <c r="E55" s="35">
        <v>158</v>
      </c>
      <c r="F55" s="262">
        <v>126</v>
      </c>
      <c r="G55" s="37">
        <v>452.97339917564994</v>
      </c>
      <c r="H55" s="37">
        <v>577.91275793514114</v>
      </c>
      <c r="I55" s="37">
        <v>387.01779149425511</v>
      </c>
      <c r="J55" s="37">
        <v>463.49317025733501</v>
      </c>
      <c r="K55" s="37">
        <v>371.23835117281033</v>
      </c>
    </row>
    <row r="56" spans="1:11" s="33" customFormat="1" ht="15" customHeight="1" x14ac:dyDescent="0.25">
      <c r="A56" s="256" t="s">
        <v>213</v>
      </c>
      <c r="B56" s="35">
        <v>88</v>
      </c>
      <c r="C56" s="35">
        <v>68</v>
      </c>
      <c r="D56" s="35">
        <v>84</v>
      </c>
      <c r="E56" s="35">
        <v>68</v>
      </c>
      <c r="F56" s="262">
        <v>89</v>
      </c>
      <c r="G56" s="37">
        <v>266.66232544753206</v>
      </c>
      <c r="H56" s="37">
        <v>209.22763364106345</v>
      </c>
      <c r="I56" s="37">
        <v>261.81797051465782</v>
      </c>
      <c r="J56" s="37">
        <v>213.46421742329588</v>
      </c>
      <c r="K56" s="37">
        <v>282.94804517309854</v>
      </c>
    </row>
    <row r="57" spans="1:11" s="33" customFormat="1" ht="15" customHeight="1" x14ac:dyDescent="0.25">
      <c r="A57" s="256" t="s">
        <v>214</v>
      </c>
      <c r="B57" s="35">
        <v>124</v>
      </c>
      <c r="C57" s="35">
        <v>118</v>
      </c>
      <c r="D57" s="35">
        <v>131</v>
      </c>
      <c r="E57" s="35">
        <v>184</v>
      </c>
      <c r="F57" s="262">
        <v>152</v>
      </c>
      <c r="G57" s="37">
        <v>262.33736203059459</v>
      </c>
      <c r="H57" s="37">
        <v>250.37205958328539</v>
      </c>
      <c r="I57" s="37">
        <v>281.14921558277541</v>
      </c>
      <c r="J57" s="37">
        <v>397.50921511348963</v>
      </c>
      <c r="K57" s="37">
        <v>332.54037814204446</v>
      </c>
    </row>
    <row r="58" spans="1:11" s="33" customFormat="1" ht="15" customHeight="1" x14ac:dyDescent="0.25">
      <c r="A58" s="256" t="s">
        <v>215</v>
      </c>
      <c r="B58" s="35" t="s">
        <v>234</v>
      </c>
      <c r="C58" s="35" t="s">
        <v>234</v>
      </c>
      <c r="D58" s="35">
        <v>23</v>
      </c>
      <c r="E58" s="35">
        <v>28</v>
      </c>
      <c r="F58" s="262">
        <v>22</v>
      </c>
      <c r="G58" s="37" t="s">
        <v>234</v>
      </c>
      <c r="H58" s="37" t="s">
        <v>234</v>
      </c>
      <c r="I58" s="37">
        <v>303.98889142047545</v>
      </c>
      <c r="J58" s="37">
        <v>372.56382673727001</v>
      </c>
      <c r="K58" s="37">
        <v>293.34843452398741</v>
      </c>
    </row>
    <row r="59" spans="1:11" s="33" customFormat="1" ht="15" customHeight="1" x14ac:dyDescent="0.25">
      <c r="A59" s="256" t="s">
        <v>216</v>
      </c>
      <c r="B59" s="35" t="s">
        <v>234</v>
      </c>
      <c r="C59" s="35" t="s">
        <v>234</v>
      </c>
      <c r="D59" s="35" t="s">
        <v>234</v>
      </c>
      <c r="E59" s="35" t="s">
        <v>234</v>
      </c>
      <c r="F59" s="262" t="s">
        <v>234</v>
      </c>
      <c r="G59" s="37" t="s">
        <v>234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s="33" customFormat="1" ht="15" customHeight="1" x14ac:dyDescent="0.25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262">
        <v>0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>
        <v>0</v>
      </c>
    </row>
    <row r="61" spans="1:11" s="33" customFormat="1" ht="15" customHeight="1" x14ac:dyDescent="0.25">
      <c r="A61" s="256" t="s">
        <v>218</v>
      </c>
      <c r="B61" s="35">
        <v>112</v>
      </c>
      <c r="C61" s="35">
        <v>98</v>
      </c>
      <c r="D61" s="35">
        <v>125</v>
      </c>
      <c r="E61" s="35">
        <v>111</v>
      </c>
      <c r="F61" s="262">
        <v>104</v>
      </c>
      <c r="G61" s="37">
        <v>301.9331339530151</v>
      </c>
      <c r="H61" s="37">
        <v>264.42219870800869</v>
      </c>
      <c r="I61" s="37">
        <v>334.28790111841118</v>
      </c>
      <c r="J61" s="37">
        <v>292.07009534872719</v>
      </c>
      <c r="K61" s="37">
        <v>271.01905651060724</v>
      </c>
    </row>
    <row r="62" spans="1:11" s="33" customFormat="1" ht="15" customHeight="1" x14ac:dyDescent="0.25">
      <c r="A62" s="256" t="s">
        <v>219</v>
      </c>
      <c r="B62" s="35" t="s">
        <v>234</v>
      </c>
      <c r="C62" s="35" t="s">
        <v>234</v>
      </c>
      <c r="D62" s="35" t="s">
        <v>234</v>
      </c>
      <c r="E62" s="35" t="s">
        <v>234</v>
      </c>
      <c r="F62" s="262" t="s">
        <v>234</v>
      </c>
      <c r="G62" s="37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s="33" customFormat="1" ht="15" customHeight="1" x14ac:dyDescent="0.25">
      <c r="A63" s="256" t="s">
        <v>220</v>
      </c>
      <c r="B63" s="35">
        <v>134</v>
      </c>
      <c r="C63" s="35">
        <v>124</v>
      </c>
      <c r="D63" s="35">
        <v>136</v>
      </c>
      <c r="E63" s="35">
        <v>131</v>
      </c>
      <c r="F63" s="262">
        <v>146</v>
      </c>
      <c r="G63" s="37">
        <v>216.86883280547355</v>
      </c>
      <c r="H63" s="37">
        <v>203.55276334599907</v>
      </c>
      <c r="I63" s="37">
        <v>226.91479645136556</v>
      </c>
      <c r="J63" s="37">
        <v>220.42156061304311</v>
      </c>
      <c r="K63" s="37">
        <v>249.47789224925725</v>
      </c>
    </row>
    <row r="64" spans="1:11" s="33" customFormat="1" ht="15" customHeight="1" x14ac:dyDescent="0.25">
      <c r="A64" s="256" t="s">
        <v>221</v>
      </c>
      <c r="B64" s="35">
        <v>69</v>
      </c>
      <c r="C64" s="35">
        <v>59</v>
      </c>
      <c r="D64" s="35">
        <v>67</v>
      </c>
      <c r="E64" s="35">
        <v>56</v>
      </c>
      <c r="F64" s="262">
        <v>48</v>
      </c>
      <c r="G64" s="37">
        <v>258.2946041302751</v>
      </c>
      <c r="H64" s="37">
        <v>216.49021270365628</v>
      </c>
      <c r="I64" s="37">
        <v>247.07365730899843</v>
      </c>
      <c r="J64" s="37">
        <v>207.11615928007797</v>
      </c>
      <c r="K64" s="37">
        <v>178.26660033370129</v>
      </c>
    </row>
    <row r="65" spans="1:12" s="33" customFormat="1" ht="15" customHeight="1" x14ac:dyDescent="0.25">
      <c r="A65" s="256" t="s">
        <v>222</v>
      </c>
      <c r="B65" s="35" t="s">
        <v>234</v>
      </c>
      <c r="C65" s="35" t="s">
        <v>234</v>
      </c>
      <c r="D65" s="35" t="s">
        <v>234</v>
      </c>
      <c r="E65" s="35" t="s">
        <v>234</v>
      </c>
      <c r="F65" s="262" t="s">
        <v>234</v>
      </c>
      <c r="G65" s="37" t="s">
        <v>234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OEywGVwJIOCmVGTbEkHNEqaTEJ5IurbTfyd2tM+8ITtJQVixnEXhqx0CHDh8qVQ98ai+nKk+Y1726mDr2th0cA==" saltValue="Vn0lu8ASWQ0MFVVC8twFYQ==" spinCount="100000" sheet="1" objects="1" scenarios="1"/>
  <hyperlinks>
    <hyperlink ref="A72" location="'Table of Contents'!A1" display="Click here to return to the Table of Contents" xr:uid="{34718B18-7815-4A38-B4F0-75899732EF05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F492-809F-4AC2-AAF3-4E8755D70C9E}">
  <sheetPr codeName="Sheet27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x14ac:dyDescent="0.25">
      <c r="A1" s="367" t="s">
        <v>520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254" t="s">
        <v>227</v>
      </c>
      <c r="B3" s="23" t="s">
        <v>501</v>
      </c>
      <c r="C3" s="23" t="s">
        <v>502</v>
      </c>
      <c r="D3" s="23" t="s">
        <v>503</v>
      </c>
      <c r="E3" s="23" t="s">
        <v>504</v>
      </c>
      <c r="F3" s="493" t="s">
        <v>505</v>
      </c>
      <c r="G3" s="24" t="s">
        <v>506</v>
      </c>
      <c r="H3" s="24" t="s">
        <v>507</v>
      </c>
      <c r="I3" s="24" t="s">
        <v>508</v>
      </c>
      <c r="J3" s="24" t="s">
        <v>509</v>
      </c>
      <c r="K3" s="24" t="s">
        <v>510</v>
      </c>
      <c r="N3" s="71"/>
    </row>
    <row r="4" spans="1:16" s="33" customFormat="1" ht="18" customHeight="1" x14ac:dyDescent="0.25">
      <c r="A4" s="255" t="s">
        <v>160</v>
      </c>
      <c r="B4" s="29">
        <v>22997</v>
      </c>
      <c r="C4" s="29">
        <v>24615</v>
      </c>
      <c r="D4" s="29">
        <v>25617</v>
      </c>
      <c r="E4" s="29">
        <v>26280</v>
      </c>
      <c r="F4" s="261">
        <v>28941</v>
      </c>
      <c r="G4" s="31">
        <v>294.11333783164298</v>
      </c>
      <c r="H4" s="31">
        <v>315.37640872719106</v>
      </c>
      <c r="I4" s="31">
        <v>329.05412406485158</v>
      </c>
      <c r="J4" s="31">
        <v>338.7083737444126</v>
      </c>
      <c r="K4" s="31">
        <v>375.63603410983546</v>
      </c>
    </row>
    <row r="5" spans="1:16" s="33" customFormat="1" ht="15" customHeight="1" x14ac:dyDescent="0.25">
      <c r="A5" s="256" t="s">
        <v>162</v>
      </c>
      <c r="B5" s="35">
        <v>961</v>
      </c>
      <c r="C5" s="35">
        <v>1043</v>
      </c>
      <c r="D5" s="35">
        <v>990</v>
      </c>
      <c r="E5" s="35">
        <v>1008</v>
      </c>
      <c r="F5" s="262">
        <v>1032</v>
      </c>
      <c r="G5" s="37">
        <v>275.60825398691225</v>
      </c>
      <c r="H5" s="37">
        <v>298.48854853667928</v>
      </c>
      <c r="I5" s="37">
        <v>282.38272007308211</v>
      </c>
      <c r="J5" s="37">
        <v>288.10683949809481</v>
      </c>
      <c r="K5" s="37">
        <v>297.49728483037916</v>
      </c>
    </row>
    <row r="6" spans="1:16" s="33" customFormat="1" ht="16.5" customHeight="1" x14ac:dyDescent="0.25">
      <c r="A6" s="257" t="s">
        <v>375</v>
      </c>
      <c r="B6" s="35">
        <v>63</v>
      </c>
      <c r="C6" s="35">
        <v>87</v>
      </c>
      <c r="D6" s="35">
        <v>74</v>
      </c>
      <c r="E6" s="35">
        <v>68</v>
      </c>
      <c r="F6" s="262">
        <v>63</v>
      </c>
      <c r="G6" s="37">
        <v>184.03725542342787</v>
      </c>
      <c r="H6" s="37">
        <v>252.63153027597861</v>
      </c>
      <c r="I6" s="37">
        <v>213.77374171882735</v>
      </c>
      <c r="J6" s="37">
        <v>196.42339831753739</v>
      </c>
      <c r="K6" s="37">
        <v>184.63495715755053</v>
      </c>
    </row>
    <row r="7" spans="1:16" s="33" customFormat="1" ht="15" customHeight="1" x14ac:dyDescent="0.25">
      <c r="A7" s="256" t="s">
        <v>164</v>
      </c>
      <c r="B7" s="35">
        <v>0</v>
      </c>
      <c r="C7" s="35" t="s">
        <v>234</v>
      </c>
      <c r="D7" s="35">
        <v>0</v>
      </c>
      <c r="E7" s="35">
        <v>0</v>
      </c>
      <c r="F7" s="262" t="s">
        <v>234</v>
      </c>
      <c r="G7" s="37">
        <v>0</v>
      </c>
      <c r="H7" s="37" t="s">
        <v>234</v>
      </c>
      <c r="I7" s="37">
        <v>0</v>
      </c>
      <c r="J7" s="37">
        <v>0</v>
      </c>
      <c r="K7" s="37" t="s">
        <v>234</v>
      </c>
    </row>
    <row r="8" spans="1:16" s="33" customFormat="1" ht="15" customHeight="1" x14ac:dyDescent="0.25">
      <c r="A8" s="256" t="s">
        <v>165</v>
      </c>
      <c r="B8" s="35" t="s">
        <v>234</v>
      </c>
      <c r="C8" s="35" t="s">
        <v>234</v>
      </c>
      <c r="D8" s="35" t="s">
        <v>234</v>
      </c>
      <c r="E8" s="35" t="s">
        <v>234</v>
      </c>
      <c r="F8" s="262" t="s">
        <v>234</v>
      </c>
      <c r="G8" s="37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33" customFormat="1" ht="15" customHeight="1" x14ac:dyDescent="0.25">
      <c r="A9" s="256" t="s">
        <v>166</v>
      </c>
      <c r="B9" s="35">
        <v>143</v>
      </c>
      <c r="C9" s="35">
        <v>168</v>
      </c>
      <c r="D9" s="35">
        <v>235</v>
      </c>
      <c r="E9" s="35">
        <v>175</v>
      </c>
      <c r="F9" s="262">
        <v>201</v>
      </c>
      <c r="G9" s="37">
        <v>302.52054694941398</v>
      </c>
      <c r="H9" s="37">
        <v>351.77770361123299</v>
      </c>
      <c r="I9" s="37">
        <v>505.50754538722464</v>
      </c>
      <c r="J9" s="37">
        <v>401.84800138602327</v>
      </c>
      <c r="K9" s="37">
        <v>480.88352464343433</v>
      </c>
    </row>
    <row r="10" spans="1:16" s="33" customFormat="1" ht="15" customHeight="1" x14ac:dyDescent="0.25">
      <c r="A10" s="256" t="s">
        <v>167</v>
      </c>
      <c r="B10" s="35" t="s">
        <v>234</v>
      </c>
      <c r="C10" s="35" t="s">
        <v>234</v>
      </c>
      <c r="D10" s="35" t="s">
        <v>234</v>
      </c>
      <c r="E10" s="35" t="s">
        <v>234</v>
      </c>
      <c r="F10" s="262" t="s">
        <v>234</v>
      </c>
      <c r="G10" s="37" t="s">
        <v>234</v>
      </c>
      <c r="H10" s="37" t="s">
        <v>234</v>
      </c>
      <c r="I10" s="37" t="s">
        <v>234</v>
      </c>
      <c r="J10" s="37" t="s">
        <v>234</v>
      </c>
      <c r="K10" s="37" t="s">
        <v>234</v>
      </c>
    </row>
    <row r="11" spans="1:16" s="33" customFormat="1" ht="15" customHeight="1" x14ac:dyDescent="0.25">
      <c r="A11" s="256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262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s="33" customFormat="1" ht="15" customHeight="1" x14ac:dyDescent="0.25">
      <c r="A12" s="258" t="s">
        <v>169</v>
      </c>
      <c r="B12" s="35">
        <v>657</v>
      </c>
      <c r="C12" s="35">
        <v>746</v>
      </c>
      <c r="D12" s="35">
        <v>868</v>
      </c>
      <c r="E12" s="35">
        <v>809</v>
      </c>
      <c r="F12" s="262">
        <v>792</v>
      </c>
      <c r="G12" s="37">
        <v>306.59016402680771</v>
      </c>
      <c r="H12" s="37">
        <v>346.73946611257952</v>
      </c>
      <c r="I12" s="37">
        <v>402.60916179461753</v>
      </c>
      <c r="J12" s="37">
        <v>374.67226354483932</v>
      </c>
      <c r="K12" s="37">
        <v>368.17504903261568</v>
      </c>
    </row>
    <row r="13" spans="1:16" s="33" customFormat="1" ht="15" customHeight="1" x14ac:dyDescent="0.25">
      <c r="A13" s="256" t="s">
        <v>170</v>
      </c>
      <c r="B13" s="35" t="s">
        <v>234</v>
      </c>
      <c r="C13" s="35" t="s">
        <v>234</v>
      </c>
      <c r="D13" s="35" t="s">
        <v>234</v>
      </c>
      <c r="E13" s="35" t="s">
        <v>234</v>
      </c>
      <c r="F13" s="262" t="s">
        <v>234</v>
      </c>
      <c r="G13" s="37" t="s">
        <v>234</v>
      </c>
      <c r="H13" s="37" t="s">
        <v>234</v>
      </c>
      <c r="I13" s="37" t="s">
        <v>234</v>
      </c>
      <c r="J13" s="37" t="s">
        <v>234</v>
      </c>
      <c r="K13" s="37" t="s">
        <v>234</v>
      </c>
    </row>
    <row r="14" spans="1:16" s="33" customFormat="1" ht="15" customHeight="1" x14ac:dyDescent="0.25">
      <c r="A14" s="256" t="s">
        <v>171</v>
      </c>
      <c r="B14" s="35">
        <v>45</v>
      </c>
      <c r="C14" s="35">
        <v>39</v>
      </c>
      <c r="D14" s="35">
        <v>54</v>
      </c>
      <c r="E14" s="35">
        <v>43</v>
      </c>
      <c r="F14" s="262">
        <v>46</v>
      </c>
      <c r="G14" s="37">
        <v>148.32100893030437</v>
      </c>
      <c r="H14" s="37">
        <v>125.93473590190222</v>
      </c>
      <c r="I14" s="37">
        <v>172.27792254852037</v>
      </c>
      <c r="J14" s="37">
        <v>133.83803063828617</v>
      </c>
      <c r="K14" s="37">
        <v>141.29825843659398</v>
      </c>
    </row>
    <row r="15" spans="1:16" s="33" customFormat="1" ht="15" customHeight="1" x14ac:dyDescent="0.25">
      <c r="A15" s="256" t="s">
        <v>172</v>
      </c>
      <c r="B15" s="35">
        <v>1078</v>
      </c>
      <c r="C15" s="35">
        <v>1070</v>
      </c>
      <c r="D15" s="35">
        <v>1197</v>
      </c>
      <c r="E15" s="35">
        <v>1148</v>
      </c>
      <c r="F15" s="262">
        <v>1227</v>
      </c>
      <c r="G15" s="37">
        <v>526.51125779275037</v>
      </c>
      <c r="H15" s="37">
        <v>518.61836163096189</v>
      </c>
      <c r="I15" s="37">
        <v>575.08934808243589</v>
      </c>
      <c r="J15" s="37">
        <v>547.67748816910751</v>
      </c>
      <c r="K15" s="37">
        <v>582.2760177260177</v>
      </c>
    </row>
    <row r="16" spans="1:16" s="33" customFormat="1" ht="15" customHeight="1" x14ac:dyDescent="0.25">
      <c r="A16" s="256" t="s">
        <v>173</v>
      </c>
      <c r="B16" s="35" t="s">
        <v>234</v>
      </c>
      <c r="C16" s="35" t="s">
        <v>234</v>
      </c>
      <c r="D16" s="35" t="s">
        <v>234</v>
      </c>
      <c r="E16" s="35" t="s">
        <v>234</v>
      </c>
      <c r="F16" s="262" t="s">
        <v>234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33" customFormat="1" ht="15" customHeight="1" x14ac:dyDescent="0.25">
      <c r="A17" s="258" t="s">
        <v>174</v>
      </c>
      <c r="B17" s="35">
        <v>86</v>
      </c>
      <c r="C17" s="35">
        <v>92</v>
      </c>
      <c r="D17" s="35">
        <v>115</v>
      </c>
      <c r="E17" s="35">
        <v>112</v>
      </c>
      <c r="F17" s="262">
        <v>78</v>
      </c>
      <c r="G17" s="37">
        <v>319.90868109440328</v>
      </c>
      <c r="H17" s="37">
        <v>342.35582474573027</v>
      </c>
      <c r="I17" s="37">
        <v>431.20400211380854</v>
      </c>
      <c r="J17" s="37">
        <v>421.34600468063422</v>
      </c>
      <c r="K17" s="37">
        <v>295.4863310559877</v>
      </c>
    </row>
    <row r="18" spans="1:11" s="33" customFormat="1" ht="15" customHeight="1" x14ac:dyDescent="0.25">
      <c r="A18" s="256" t="s">
        <v>175</v>
      </c>
      <c r="B18" s="35">
        <v>92</v>
      </c>
      <c r="C18" s="35">
        <v>107</v>
      </c>
      <c r="D18" s="35">
        <v>87</v>
      </c>
      <c r="E18" s="35">
        <v>90</v>
      </c>
      <c r="F18" s="262">
        <v>111</v>
      </c>
      <c r="G18" s="37">
        <v>268.97247681125998</v>
      </c>
      <c r="H18" s="37">
        <v>313.36767309750803</v>
      </c>
      <c r="I18" s="37">
        <v>254.33002805146864</v>
      </c>
      <c r="J18" s="37">
        <v>266.05954613317567</v>
      </c>
      <c r="K18" s="37">
        <v>331.2174090924712</v>
      </c>
    </row>
    <row r="19" spans="1:11" s="33" customFormat="1" ht="15" customHeight="1" x14ac:dyDescent="0.25">
      <c r="A19" s="256" t="s">
        <v>176</v>
      </c>
      <c r="B19" s="35" t="s">
        <v>234</v>
      </c>
      <c r="C19" s="35" t="s">
        <v>234</v>
      </c>
      <c r="D19" s="35" t="s">
        <v>234</v>
      </c>
      <c r="E19" s="35" t="s">
        <v>234</v>
      </c>
      <c r="F19" s="262" t="s">
        <v>234</v>
      </c>
      <c r="G19" s="37" t="s">
        <v>234</v>
      </c>
      <c r="H19" s="37" t="s">
        <v>234</v>
      </c>
      <c r="I19" s="37" t="s">
        <v>234</v>
      </c>
      <c r="J19" s="37" t="s">
        <v>234</v>
      </c>
      <c r="K19" s="37" t="s">
        <v>234</v>
      </c>
    </row>
    <row r="20" spans="1:11" s="33" customFormat="1" ht="15" customHeight="1" x14ac:dyDescent="0.25">
      <c r="A20" s="256" t="s">
        <v>177</v>
      </c>
      <c r="B20" s="35">
        <v>903</v>
      </c>
      <c r="C20" s="35">
        <v>953</v>
      </c>
      <c r="D20" s="35">
        <v>913</v>
      </c>
      <c r="E20" s="35">
        <v>899</v>
      </c>
      <c r="F20" s="262">
        <v>965</v>
      </c>
      <c r="G20" s="37">
        <v>503.94626365037777</v>
      </c>
      <c r="H20" s="37">
        <v>525.00794812922391</v>
      </c>
      <c r="I20" s="37">
        <v>496.63734392149695</v>
      </c>
      <c r="J20" s="37">
        <v>485.3188959147484</v>
      </c>
      <c r="K20" s="37">
        <v>516.94103055925882</v>
      </c>
    </row>
    <row r="21" spans="1:11" s="33" customFormat="1" ht="15" customHeight="1" x14ac:dyDescent="0.25">
      <c r="A21" s="256" t="s">
        <v>178</v>
      </c>
      <c r="B21" s="35">
        <v>106</v>
      </c>
      <c r="C21" s="35">
        <v>115</v>
      </c>
      <c r="D21" s="35">
        <v>151</v>
      </c>
      <c r="E21" s="35">
        <v>139</v>
      </c>
      <c r="F21" s="262">
        <v>150</v>
      </c>
      <c r="G21" s="37">
        <v>373.62625873413276</v>
      </c>
      <c r="H21" s="37">
        <v>400.7155911355888</v>
      </c>
      <c r="I21" s="37">
        <v>521.09884823441655</v>
      </c>
      <c r="J21" s="37">
        <v>470.88463824020312</v>
      </c>
      <c r="K21" s="37">
        <v>502.34868620809613</v>
      </c>
    </row>
    <row r="22" spans="1:11" s="33" customFormat="1" ht="15" customHeight="1" x14ac:dyDescent="0.25">
      <c r="A22" s="256" t="s">
        <v>179</v>
      </c>
      <c r="B22" s="35" t="s">
        <v>234</v>
      </c>
      <c r="C22" s="35" t="s">
        <v>234</v>
      </c>
      <c r="D22" s="35" t="s">
        <v>234</v>
      </c>
      <c r="E22" s="35" t="s">
        <v>234</v>
      </c>
      <c r="F22" s="262" t="s">
        <v>234</v>
      </c>
      <c r="G22" s="37" t="s">
        <v>234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s="33" customFormat="1" ht="15" customHeight="1" x14ac:dyDescent="0.25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256" t="s">
        <v>181</v>
      </c>
      <c r="B24" s="35">
        <v>7224</v>
      </c>
      <c r="C24" s="35">
        <v>7407</v>
      </c>
      <c r="D24" s="35">
        <v>7142</v>
      </c>
      <c r="E24" s="35">
        <v>7493</v>
      </c>
      <c r="F24" s="262">
        <v>8273</v>
      </c>
      <c r="G24" s="37">
        <v>348.00375571105542</v>
      </c>
      <c r="H24" s="37">
        <v>360.67193535239682</v>
      </c>
      <c r="I24" s="37">
        <v>351.83937818200008</v>
      </c>
      <c r="J24" s="37">
        <v>373.91224584951982</v>
      </c>
      <c r="K24" s="37">
        <v>418.39537627787763</v>
      </c>
    </row>
    <row r="25" spans="1:11" s="33" customFormat="1" ht="16.5" customHeight="1" x14ac:dyDescent="0.25">
      <c r="A25" s="257" t="s">
        <v>376</v>
      </c>
      <c r="B25" s="35">
        <v>509</v>
      </c>
      <c r="C25" s="35">
        <v>485</v>
      </c>
      <c r="D25" s="35">
        <v>425</v>
      </c>
      <c r="E25" s="35">
        <v>535</v>
      </c>
      <c r="F25" s="262">
        <v>568</v>
      </c>
      <c r="G25" s="37">
        <v>456.0417901735629</v>
      </c>
      <c r="H25" s="37">
        <v>435.87894382862356</v>
      </c>
      <c r="I25" s="37">
        <v>383.36660492217288</v>
      </c>
      <c r="J25" s="37">
        <v>484.59178235841182</v>
      </c>
      <c r="K25" s="37">
        <v>521.10885974141729</v>
      </c>
    </row>
    <row r="26" spans="1:11" s="33" customFormat="1" ht="16.5" customHeight="1" x14ac:dyDescent="0.25">
      <c r="A26" s="257" t="s">
        <v>377</v>
      </c>
      <c r="B26" s="35">
        <v>65</v>
      </c>
      <c r="C26" s="35">
        <v>58</v>
      </c>
      <c r="D26" s="35">
        <v>84</v>
      </c>
      <c r="E26" s="35">
        <v>62</v>
      </c>
      <c r="F26" s="262">
        <v>91</v>
      </c>
      <c r="G26" s="37">
        <v>202.68840179907113</v>
      </c>
      <c r="H26" s="37">
        <v>180.49625302737812</v>
      </c>
      <c r="I26" s="37">
        <v>260.48787426500212</v>
      </c>
      <c r="J26" s="37">
        <v>192.93530360968529</v>
      </c>
      <c r="K26" s="37">
        <v>291.47616046855546</v>
      </c>
    </row>
    <row r="27" spans="1:11" s="33" customFormat="1" ht="15" customHeight="1" x14ac:dyDescent="0.25">
      <c r="A27" s="256" t="s">
        <v>184</v>
      </c>
      <c r="B27" s="35">
        <v>119</v>
      </c>
      <c r="C27" s="35">
        <v>147</v>
      </c>
      <c r="D27" s="35">
        <v>130</v>
      </c>
      <c r="E27" s="35">
        <v>96</v>
      </c>
      <c r="F27" s="262">
        <v>103</v>
      </c>
      <c r="G27" s="37">
        <v>358.02715312546314</v>
      </c>
      <c r="H27" s="37">
        <v>437.41589274220502</v>
      </c>
      <c r="I27" s="37">
        <v>385.59603188009345</v>
      </c>
      <c r="J27" s="37">
        <v>281.63598910443005</v>
      </c>
      <c r="K27" s="37">
        <v>300.68418584645923</v>
      </c>
    </row>
    <row r="28" spans="1:11" s="33" customFormat="1" ht="15" customHeight="1" x14ac:dyDescent="0.25">
      <c r="A28" s="256" t="s">
        <v>185</v>
      </c>
      <c r="B28" s="35">
        <v>65</v>
      </c>
      <c r="C28" s="35">
        <v>46</v>
      </c>
      <c r="D28" s="35">
        <v>49</v>
      </c>
      <c r="E28" s="35">
        <v>34</v>
      </c>
      <c r="F28" s="262">
        <v>70</v>
      </c>
      <c r="G28" s="37">
        <v>170.41346107579332</v>
      </c>
      <c r="H28" s="37">
        <v>120.88971768938481</v>
      </c>
      <c r="I28" s="37">
        <v>128.88059915773005</v>
      </c>
      <c r="J28" s="37">
        <v>89.599891375814821</v>
      </c>
      <c r="K28" s="37">
        <v>185.39922428805744</v>
      </c>
    </row>
    <row r="29" spans="1:11" s="33" customFormat="1" ht="15" customHeight="1" x14ac:dyDescent="0.25">
      <c r="A29" s="256" t="s">
        <v>186</v>
      </c>
      <c r="B29" s="35" t="s">
        <v>234</v>
      </c>
      <c r="C29" s="35" t="s">
        <v>234</v>
      </c>
      <c r="D29" s="35" t="s">
        <v>234</v>
      </c>
      <c r="E29" s="35" t="s">
        <v>234</v>
      </c>
      <c r="F29" s="262" t="s">
        <v>234</v>
      </c>
      <c r="G29" s="37" t="s">
        <v>234</v>
      </c>
      <c r="H29" s="37" t="s">
        <v>234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256" t="s">
        <v>187</v>
      </c>
      <c r="B30" s="35" t="s">
        <v>234</v>
      </c>
      <c r="C30" s="35" t="s">
        <v>234</v>
      </c>
      <c r="D30" s="35" t="s">
        <v>234</v>
      </c>
      <c r="E30" s="35" t="s">
        <v>234</v>
      </c>
      <c r="F30" s="262" t="s">
        <v>234</v>
      </c>
      <c r="G30" s="37" t="s">
        <v>234</v>
      </c>
      <c r="H30" s="37" t="s">
        <v>234</v>
      </c>
      <c r="I30" s="37" t="s">
        <v>234</v>
      </c>
      <c r="J30" s="37" t="s">
        <v>234</v>
      </c>
      <c r="K30" s="37" t="s">
        <v>234</v>
      </c>
    </row>
    <row r="31" spans="1:11" s="33" customFormat="1" ht="15" customHeight="1" x14ac:dyDescent="0.25">
      <c r="A31" s="256" t="s">
        <v>188</v>
      </c>
      <c r="B31" s="35">
        <v>141</v>
      </c>
      <c r="C31" s="35">
        <v>189</v>
      </c>
      <c r="D31" s="35">
        <v>291</v>
      </c>
      <c r="E31" s="35">
        <v>302</v>
      </c>
      <c r="F31" s="262">
        <v>206</v>
      </c>
      <c r="G31" s="37">
        <v>244.78444762651611</v>
      </c>
      <c r="H31" s="37">
        <v>325.29211839762087</v>
      </c>
      <c r="I31" s="37">
        <v>494.00275013793527</v>
      </c>
      <c r="J31" s="37">
        <v>506.88770886564993</v>
      </c>
      <c r="K31" s="37">
        <v>341.85169619125566</v>
      </c>
    </row>
    <row r="32" spans="1:11" s="33" customFormat="1" ht="15" customHeight="1" x14ac:dyDescent="0.25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262" t="s">
        <v>234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 t="s">
        <v>234</v>
      </c>
    </row>
    <row r="33" spans="1:11" s="33" customFormat="1" ht="15" customHeight="1" x14ac:dyDescent="0.25">
      <c r="A33" s="256" t="s">
        <v>190</v>
      </c>
      <c r="B33" s="35" t="s">
        <v>234</v>
      </c>
      <c r="C33" s="35" t="s">
        <v>234</v>
      </c>
      <c r="D33" s="35" t="s">
        <v>234</v>
      </c>
      <c r="E33" s="35" t="s">
        <v>234</v>
      </c>
      <c r="F33" s="262" t="s">
        <v>234</v>
      </c>
      <c r="G33" s="37" t="s">
        <v>234</v>
      </c>
      <c r="H33" s="37" t="s">
        <v>234</v>
      </c>
      <c r="I33" s="37" t="s">
        <v>234</v>
      </c>
      <c r="J33" s="37" t="s">
        <v>234</v>
      </c>
      <c r="K33" s="37" t="s">
        <v>234</v>
      </c>
    </row>
    <row r="34" spans="1:11" s="33" customFormat="1" ht="15" customHeight="1" x14ac:dyDescent="0.25">
      <c r="A34" s="256" t="s">
        <v>191</v>
      </c>
      <c r="B34" s="35">
        <v>161</v>
      </c>
      <c r="C34" s="35">
        <v>142</v>
      </c>
      <c r="D34" s="35">
        <v>189</v>
      </c>
      <c r="E34" s="35">
        <v>165</v>
      </c>
      <c r="F34" s="262">
        <v>238</v>
      </c>
      <c r="G34" s="37">
        <v>191.35202340844603</v>
      </c>
      <c r="H34" s="37">
        <v>168.51865902426385</v>
      </c>
      <c r="I34" s="37">
        <v>223.80971946468219</v>
      </c>
      <c r="J34" s="37">
        <v>196.2580566641316</v>
      </c>
      <c r="K34" s="37">
        <v>282.79965430478023</v>
      </c>
    </row>
    <row r="35" spans="1:11" s="33" customFormat="1" ht="15" customHeight="1" x14ac:dyDescent="0.25">
      <c r="A35" s="256" t="s">
        <v>192</v>
      </c>
      <c r="B35" s="35">
        <v>41</v>
      </c>
      <c r="C35" s="35">
        <v>54</v>
      </c>
      <c r="D35" s="35">
        <v>47</v>
      </c>
      <c r="E35" s="35">
        <v>46</v>
      </c>
      <c r="F35" s="262">
        <v>66</v>
      </c>
      <c r="G35" s="37">
        <v>160.94048469696881</v>
      </c>
      <c r="H35" s="37">
        <v>211.52324943834165</v>
      </c>
      <c r="I35" s="37">
        <v>184.45602653119585</v>
      </c>
      <c r="J35" s="37">
        <v>180.42187661042905</v>
      </c>
      <c r="K35" s="37">
        <v>259.18309129566035</v>
      </c>
    </row>
    <row r="36" spans="1:11" s="33" customFormat="1" ht="15" customHeight="1" x14ac:dyDescent="0.25">
      <c r="A36" s="256" t="s">
        <v>193</v>
      </c>
      <c r="B36" s="35">
        <v>23</v>
      </c>
      <c r="C36" s="35">
        <v>28</v>
      </c>
      <c r="D36" s="35">
        <v>27</v>
      </c>
      <c r="E36" s="35">
        <v>21</v>
      </c>
      <c r="F36" s="262">
        <v>22</v>
      </c>
      <c r="G36" s="37">
        <v>151.30358570055589</v>
      </c>
      <c r="H36" s="37">
        <v>182.10594930529936</v>
      </c>
      <c r="I36" s="37">
        <v>173.74433196434154</v>
      </c>
      <c r="J36" s="37">
        <v>133.87933734208838</v>
      </c>
      <c r="K36" s="37">
        <v>140.16503562037306</v>
      </c>
    </row>
    <row r="37" spans="1:11" s="33" customFormat="1" ht="15" customHeight="1" x14ac:dyDescent="0.25">
      <c r="A37" s="256" t="s">
        <v>194</v>
      </c>
      <c r="B37" s="35">
        <v>1080</v>
      </c>
      <c r="C37" s="35">
        <v>1242</v>
      </c>
      <c r="D37" s="35">
        <v>1274</v>
      </c>
      <c r="E37" s="35">
        <v>1825</v>
      </c>
      <c r="F37" s="262">
        <v>1947</v>
      </c>
      <c r="G37" s="37">
        <v>174.92577077618321</v>
      </c>
      <c r="H37" s="37">
        <v>202.68749771039077</v>
      </c>
      <c r="I37" s="37">
        <v>209.54431014063189</v>
      </c>
      <c r="J37" s="37">
        <v>302.87874404293376</v>
      </c>
      <c r="K37" s="37">
        <v>327.28877625848219</v>
      </c>
    </row>
    <row r="38" spans="1:11" s="33" customFormat="1" ht="15" customHeight="1" x14ac:dyDescent="0.25">
      <c r="A38" s="256" t="s">
        <v>195</v>
      </c>
      <c r="B38" s="35">
        <v>128</v>
      </c>
      <c r="C38" s="35">
        <v>99</v>
      </c>
      <c r="D38" s="35">
        <v>87</v>
      </c>
      <c r="E38" s="35">
        <v>116</v>
      </c>
      <c r="F38" s="262">
        <v>115</v>
      </c>
      <c r="G38" s="37">
        <v>182.12567561663604</v>
      </c>
      <c r="H38" s="37">
        <v>138.16713384318078</v>
      </c>
      <c r="I38" s="37">
        <v>119.16252422527985</v>
      </c>
      <c r="J38" s="37">
        <v>157.05927425829955</v>
      </c>
      <c r="K38" s="37">
        <v>153.91629520781967</v>
      </c>
    </row>
    <row r="39" spans="1:11" s="33" customFormat="1" ht="15" customHeight="1" x14ac:dyDescent="0.25">
      <c r="A39" s="256" t="s">
        <v>196</v>
      </c>
      <c r="B39" s="35" t="s">
        <v>234</v>
      </c>
      <c r="C39" s="35" t="s">
        <v>234</v>
      </c>
      <c r="D39" s="35" t="s">
        <v>234</v>
      </c>
      <c r="E39" s="35" t="s">
        <v>234</v>
      </c>
      <c r="F39" s="262" t="s">
        <v>234</v>
      </c>
      <c r="G39" s="37" t="s">
        <v>234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256" t="s">
        <v>197</v>
      </c>
      <c r="B40" s="35">
        <v>1184</v>
      </c>
      <c r="C40" s="35">
        <v>1382</v>
      </c>
      <c r="D40" s="35">
        <v>1419</v>
      </c>
      <c r="E40" s="35">
        <v>1364</v>
      </c>
      <c r="F40" s="262">
        <v>1604</v>
      </c>
      <c r="G40" s="37">
        <v>252.04942871711728</v>
      </c>
      <c r="H40" s="37">
        <v>293.02851040784219</v>
      </c>
      <c r="I40" s="37">
        <v>299.80834550785909</v>
      </c>
      <c r="J40" s="37">
        <v>286.77350838218422</v>
      </c>
      <c r="K40" s="37">
        <v>336.36527066917762</v>
      </c>
    </row>
    <row r="41" spans="1:11" s="33" customFormat="1" ht="15" customHeight="1" x14ac:dyDescent="0.25">
      <c r="A41" s="256" t="s">
        <v>198</v>
      </c>
      <c r="B41" s="35">
        <v>1193</v>
      </c>
      <c r="C41" s="35">
        <v>1542</v>
      </c>
      <c r="D41" s="35">
        <v>1678</v>
      </c>
      <c r="E41" s="35">
        <v>1706</v>
      </c>
      <c r="F41" s="262">
        <v>1714</v>
      </c>
      <c r="G41" s="37">
        <v>380.36859919608492</v>
      </c>
      <c r="H41" s="37">
        <v>487.20563274992423</v>
      </c>
      <c r="I41" s="37">
        <v>525.73540364420057</v>
      </c>
      <c r="J41" s="37">
        <v>530.28387788817065</v>
      </c>
      <c r="K41" s="37">
        <v>533.33322094439916</v>
      </c>
    </row>
    <row r="42" spans="1:11" s="33" customFormat="1" ht="15" customHeight="1" x14ac:dyDescent="0.25">
      <c r="A42" s="256" t="s">
        <v>199</v>
      </c>
      <c r="B42" s="35" t="s">
        <v>234</v>
      </c>
      <c r="C42" s="35" t="s">
        <v>234</v>
      </c>
      <c r="D42" s="35" t="s">
        <v>234</v>
      </c>
      <c r="E42" s="35" t="s">
        <v>234</v>
      </c>
      <c r="F42" s="262" t="s">
        <v>234</v>
      </c>
      <c r="G42" s="37" t="s">
        <v>234</v>
      </c>
      <c r="H42" s="37" t="s">
        <v>234</v>
      </c>
      <c r="I42" s="37" t="s">
        <v>234</v>
      </c>
      <c r="J42" s="37" t="s">
        <v>234</v>
      </c>
      <c r="K42" s="37" t="s">
        <v>234</v>
      </c>
    </row>
    <row r="43" spans="1:11" s="33" customFormat="1" ht="15" customHeight="1" x14ac:dyDescent="0.25">
      <c r="A43" s="256" t="s">
        <v>200</v>
      </c>
      <c r="B43" s="35">
        <v>1734</v>
      </c>
      <c r="C43" s="35">
        <v>1692</v>
      </c>
      <c r="D43" s="35">
        <v>1794</v>
      </c>
      <c r="E43" s="35">
        <v>1876</v>
      </c>
      <c r="F43" s="262">
        <v>2469</v>
      </c>
      <c r="G43" s="37">
        <v>388.71099760043694</v>
      </c>
      <c r="H43" s="37">
        <v>378.38153258262162</v>
      </c>
      <c r="I43" s="37">
        <v>399.3499091354501</v>
      </c>
      <c r="J43" s="37">
        <v>416.74370098528561</v>
      </c>
      <c r="K43" s="37">
        <v>548.43309489532851</v>
      </c>
    </row>
    <row r="44" spans="1:11" s="33" customFormat="1" ht="15" customHeight="1" x14ac:dyDescent="0.25">
      <c r="A44" s="256" t="s">
        <v>201</v>
      </c>
      <c r="B44" s="35">
        <v>1475</v>
      </c>
      <c r="C44" s="35">
        <v>1946</v>
      </c>
      <c r="D44" s="35">
        <v>2005</v>
      </c>
      <c r="E44" s="35">
        <v>2012</v>
      </c>
      <c r="F44" s="262">
        <v>2492</v>
      </c>
      <c r="G44" s="37">
        <v>230.32282030823595</v>
      </c>
      <c r="H44" s="37">
        <v>305.14194437941029</v>
      </c>
      <c r="I44" s="37">
        <v>316.68787936282627</v>
      </c>
      <c r="J44" s="37">
        <v>318.97200614948969</v>
      </c>
      <c r="K44" s="37">
        <v>398.73188248619601</v>
      </c>
    </row>
    <row r="45" spans="1:11" s="33" customFormat="1" ht="15" customHeight="1" x14ac:dyDescent="0.25">
      <c r="A45" s="256" t="s">
        <v>202</v>
      </c>
      <c r="B45" s="35">
        <v>571</v>
      </c>
      <c r="C45" s="35">
        <v>527</v>
      </c>
      <c r="D45" s="35">
        <v>480</v>
      </c>
      <c r="E45" s="35">
        <v>471</v>
      </c>
      <c r="F45" s="262">
        <v>538</v>
      </c>
      <c r="G45" s="37">
        <v>293.71839383693202</v>
      </c>
      <c r="H45" s="37">
        <v>273.08534344467591</v>
      </c>
      <c r="I45" s="37">
        <v>251.03123651210845</v>
      </c>
      <c r="J45" s="37">
        <v>248.94688489169832</v>
      </c>
      <c r="K45" s="37">
        <v>292.31428741498382</v>
      </c>
    </row>
    <row r="46" spans="1:11" s="33" customFormat="1" ht="15" customHeight="1" x14ac:dyDescent="0.25">
      <c r="A46" s="256" t="s">
        <v>203</v>
      </c>
      <c r="B46" s="35">
        <v>564</v>
      </c>
      <c r="C46" s="35">
        <v>598</v>
      </c>
      <c r="D46" s="35">
        <v>790</v>
      </c>
      <c r="E46" s="35">
        <v>631</v>
      </c>
      <c r="F46" s="262">
        <v>748</v>
      </c>
      <c r="G46" s="37">
        <v>374.8247475907956</v>
      </c>
      <c r="H46" s="37">
        <v>393.72793534686969</v>
      </c>
      <c r="I46" s="37">
        <v>513.37959859530042</v>
      </c>
      <c r="J46" s="37">
        <v>404.69907616634674</v>
      </c>
      <c r="K46" s="37">
        <v>476.04211403037499</v>
      </c>
    </row>
    <row r="47" spans="1:11" s="33" customFormat="1" ht="15" customHeight="1" x14ac:dyDescent="0.25">
      <c r="A47" s="256" t="s">
        <v>204</v>
      </c>
      <c r="B47" s="35">
        <v>64</v>
      </c>
      <c r="C47" s="35">
        <v>70</v>
      </c>
      <c r="D47" s="35">
        <v>75</v>
      </c>
      <c r="E47" s="35">
        <v>53</v>
      </c>
      <c r="F47" s="262">
        <v>89</v>
      </c>
      <c r="G47" s="37">
        <v>128.31807121624669</v>
      </c>
      <c r="H47" s="37">
        <v>140.09466895857335</v>
      </c>
      <c r="I47" s="37">
        <v>150.20540217670845</v>
      </c>
      <c r="J47" s="37">
        <v>105.8408154993419</v>
      </c>
      <c r="K47" s="37">
        <v>180.39988296777739</v>
      </c>
    </row>
    <row r="48" spans="1:11" s="33" customFormat="1" ht="15" customHeight="1" x14ac:dyDescent="0.25">
      <c r="A48" s="256" t="s">
        <v>205</v>
      </c>
      <c r="B48" s="35">
        <v>179</v>
      </c>
      <c r="C48" s="35">
        <v>141</v>
      </c>
      <c r="D48" s="35">
        <v>200</v>
      </c>
      <c r="E48" s="35">
        <v>202</v>
      </c>
      <c r="F48" s="262">
        <v>181</v>
      </c>
      <c r="G48" s="37">
        <v>130.04785910210151</v>
      </c>
      <c r="H48" s="37">
        <v>103.16136285276741</v>
      </c>
      <c r="I48" s="37">
        <v>147.30774256657566</v>
      </c>
      <c r="J48" s="37">
        <v>150.29225910231855</v>
      </c>
      <c r="K48" s="37">
        <v>136.31418529396097</v>
      </c>
    </row>
    <row r="49" spans="1:11" s="33" customFormat="1" ht="15" customHeight="1" x14ac:dyDescent="0.25">
      <c r="A49" s="256" t="s">
        <v>206</v>
      </c>
      <c r="B49" s="35">
        <v>150</v>
      </c>
      <c r="C49" s="35">
        <v>183</v>
      </c>
      <c r="D49" s="35">
        <v>164</v>
      </c>
      <c r="E49" s="35">
        <v>161</v>
      </c>
      <c r="F49" s="262">
        <v>195</v>
      </c>
      <c r="G49" s="37">
        <v>162.82732157052041</v>
      </c>
      <c r="H49" s="37">
        <v>198.31727862517903</v>
      </c>
      <c r="I49" s="37">
        <v>177.55079927696906</v>
      </c>
      <c r="J49" s="37">
        <v>174.55769639567896</v>
      </c>
      <c r="K49" s="37">
        <v>213.96874273898334</v>
      </c>
    </row>
    <row r="50" spans="1:11" s="33" customFormat="1" ht="15" customHeight="1" x14ac:dyDescent="0.25">
      <c r="A50" s="256" t="s">
        <v>207</v>
      </c>
      <c r="B50" s="35">
        <v>666</v>
      </c>
      <c r="C50" s="35">
        <v>564</v>
      </c>
      <c r="D50" s="35">
        <v>643</v>
      </c>
      <c r="E50" s="35">
        <v>615</v>
      </c>
      <c r="F50" s="262">
        <v>667</v>
      </c>
      <c r="G50" s="37">
        <v>178.56726396592026</v>
      </c>
      <c r="H50" s="37">
        <v>151.81875302156425</v>
      </c>
      <c r="I50" s="37">
        <v>174.1417080168722</v>
      </c>
      <c r="J50" s="37">
        <v>167.42352659506327</v>
      </c>
      <c r="K50" s="37">
        <v>184.06772387345507</v>
      </c>
    </row>
    <row r="51" spans="1:11" s="33" customFormat="1" ht="15" customHeight="1" x14ac:dyDescent="0.25">
      <c r="A51" s="256" t="s">
        <v>208</v>
      </c>
      <c r="B51" s="35">
        <v>114</v>
      </c>
      <c r="C51" s="35">
        <v>98</v>
      </c>
      <c r="D51" s="35">
        <v>76</v>
      </c>
      <c r="E51" s="35">
        <v>59</v>
      </c>
      <c r="F51" s="262">
        <v>92</v>
      </c>
      <c r="G51" s="37">
        <v>212.77716877488157</v>
      </c>
      <c r="H51" s="37">
        <v>184.24293965578374</v>
      </c>
      <c r="I51" s="37">
        <v>143.80752270580527</v>
      </c>
      <c r="J51" s="37">
        <v>112.09027790836872</v>
      </c>
      <c r="K51" s="37">
        <v>178.33509870868247</v>
      </c>
    </row>
    <row r="52" spans="1:11" s="33" customFormat="1" ht="15" customHeight="1" x14ac:dyDescent="0.25">
      <c r="A52" s="256" t="s">
        <v>209</v>
      </c>
      <c r="B52" s="35">
        <v>91</v>
      </c>
      <c r="C52" s="35">
        <v>151</v>
      </c>
      <c r="D52" s="35">
        <v>167</v>
      </c>
      <c r="E52" s="35">
        <v>176</v>
      </c>
      <c r="F52" s="262">
        <v>174</v>
      </c>
      <c r="G52" s="37">
        <v>286.6236030302228</v>
      </c>
      <c r="H52" s="37">
        <v>471.80157206688159</v>
      </c>
      <c r="I52" s="37">
        <v>517.58754749049092</v>
      </c>
      <c r="J52" s="37">
        <v>538.9663934490253</v>
      </c>
      <c r="K52" s="37">
        <v>528.05223908676078</v>
      </c>
    </row>
    <row r="53" spans="1:11" s="33" customFormat="1" ht="15" customHeight="1" x14ac:dyDescent="0.25">
      <c r="A53" s="256" t="s">
        <v>210</v>
      </c>
      <c r="B53" s="35">
        <v>0</v>
      </c>
      <c r="C53" s="35" t="s">
        <v>234</v>
      </c>
      <c r="D53" s="35" t="s">
        <v>234</v>
      </c>
      <c r="E53" s="35" t="s">
        <v>234</v>
      </c>
      <c r="F53" s="262" t="s">
        <v>234</v>
      </c>
      <c r="G53" s="37">
        <v>0</v>
      </c>
      <c r="H53" s="37" t="s">
        <v>234</v>
      </c>
      <c r="I53" s="37" t="s">
        <v>234</v>
      </c>
      <c r="J53" s="37" t="s">
        <v>234</v>
      </c>
      <c r="K53" s="37" t="s">
        <v>234</v>
      </c>
    </row>
    <row r="54" spans="1:11" s="33" customFormat="1" ht="15" customHeight="1" x14ac:dyDescent="0.25">
      <c r="A54" s="256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262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256" t="s">
        <v>212</v>
      </c>
      <c r="B55" s="35">
        <v>317</v>
      </c>
      <c r="C55" s="35">
        <v>429</v>
      </c>
      <c r="D55" s="35">
        <v>310</v>
      </c>
      <c r="E55" s="35">
        <v>408</v>
      </c>
      <c r="F55" s="262">
        <v>395</v>
      </c>
      <c r="G55" s="37">
        <v>375.9068394362742</v>
      </c>
      <c r="H55" s="37">
        <v>505.89472405292963</v>
      </c>
      <c r="I55" s="37">
        <v>363.81498912942823</v>
      </c>
      <c r="J55" s="37">
        <v>476.58161940802847</v>
      </c>
      <c r="K55" s="37">
        <v>461.74969039330915</v>
      </c>
    </row>
    <row r="56" spans="1:11" s="33" customFormat="1" ht="15" customHeight="1" x14ac:dyDescent="0.25">
      <c r="A56" s="256" t="s">
        <v>213</v>
      </c>
      <c r="B56" s="35">
        <v>166</v>
      </c>
      <c r="C56" s="35">
        <v>162</v>
      </c>
      <c r="D56" s="35">
        <v>212</v>
      </c>
      <c r="E56" s="35">
        <v>203</v>
      </c>
      <c r="F56" s="262">
        <v>198</v>
      </c>
      <c r="G56" s="37">
        <v>186.80244929702226</v>
      </c>
      <c r="H56" s="37">
        <v>183.79275715014913</v>
      </c>
      <c r="I56" s="37">
        <v>242.33939031875261</v>
      </c>
      <c r="J56" s="37">
        <v>233.00929834318123</v>
      </c>
      <c r="K56" s="37">
        <v>229.22967556169326</v>
      </c>
    </row>
    <row r="57" spans="1:11" s="33" customFormat="1" ht="15" customHeight="1" x14ac:dyDescent="0.25">
      <c r="A57" s="256" t="s">
        <v>214</v>
      </c>
      <c r="B57" s="35">
        <v>310</v>
      </c>
      <c r="C57" s="35">
        <v>341</v>
      </c>
      <c r="D57" s="35">
        <v>405</v>
      </c>
      <c r="E57" s="35">
        <v>542</v>
      </c>
      <c r="F57" s="262">
        <v>393</v>
      </c>
      <c r="G57" s="37">
        <v>277.52488332430755</v>
      </c>
      <c r="H57" s="37">
        <v>303.32995508370686</v>
      </c>
      <c r="I57" s="37">
        <v>358.22752511445765</v>
      </c>
      <c r="J57" s="37">
        <v>476.21836032856521</v>
      </c>
      <c r="K57" s="37">
        <v>344.9671796213878</v>
      </c>
    </row>
    <row r="58" spans="1:11" s="33" customFormat="1" ht="15" customHeight="1" x14ac:dyDescent="0.25">
      <c r="A58" s="256" t="s">
        <v>215</v>
      </c>
      <c r="B58" s="35" t="s">
        <v>234</v>
      </c>
      <c r="C58" s="35" t="s">
        <v>234</v>
      </c>
      <c r="D58" s="35">
        <v>104</v>
      </c>
      <c r="E58" s="35">
        <v>67</v>
      </c>
      <c r="F58" s="262">
        <v>60</v>
      </c>
      <c r="G58" s="37" t="s">
        <v>234</v>
      </c>
      <c r="H58" s="37" t="s">
        <v>234</v>
      </c>
      <c r="I58" s="37">
        <v>522.25216266869779</v>
      </c>
      <c r="J58" s="37">
        <v>335.83938582604526</v>
      </c>
      <c r="K58" s="37">
        <v>298.9603979868337</v>
      </c>
    </row>
    <row r="59" spans="1:11" s="33" customFormat="1" ht="15" customHeight="1" x14ac:dyDescent="0.25">
      <c r="A59" s="256" t="s">
        <v>216</v>
      </c>
      <c r="B59" s="35" t="s">
        <v>234</v>
      </c>
      <c r="C59" s="35" t="s">
        <v>234</v>
      </c>
      <c r="D59" s="35" t="s">
        <v>234</v>
      </c>
      <c r="E59" s="35" t="s">
        <v>234</v>
      </c>
      <c r="F59" s="262" t="s">
        <v>234</v>
      </c>
      <c r="G59" s="37" t="s">
        <v>234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s="33" customFormat="1" ht="15" customHeight="1" x14ac:dyDescent="0.25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262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256" t="s">
        <v>218</v>
      </c>
      <c r="B61" s="35">
        <v>291</v>
      </c>
      <c r="C61" s="35">
        <v>336</v>
      </c>
      <c r="D61" s="35">
        <v>372</v>
      </c>
      <c r="E61" s="35">
        <v>352</v>
      </c>
      <c r="F61" s="262">
        <v>350</v>
      </c>
      <c r="G61" s="37">
        <v>306.93226981878325</v>
      </c>
      <c r="H61" s="37">
        <v>351.11704373389296</v>
      </c>
      <c r="I61" s="37">
        <v>385.00215988848521</v>
      </c>
      <c r="J61" s="37">
        <v>360.67394720520912</v>
      </c>
      <c r="K61" s="37">
        <v>356.71285879957537</v>
      </c>
    </row>
    <row r="62" spans="1:11" s="33" customFormat="1" ht="15" customHeight="1" x14ac:dyDescent="0.25">
      <c r="A62" s="256" t="s">
        <v>219</v>
      </c>
      <c r="B62" s="35" t="s">
        <v>234</v>
      </c>
      <c r="C62" s="35" t="s">
        <v>234</v>
      </c>
      <c r="D62" s="35" t="s">
        <v>234</v>
      </c>
      <c r="E62" s="35" t="s">
        <v>234</v>
      </c>
      <c r="F62" s="262" t="s">
        <v>234</v>
      </c>
      <c r="G62" s="37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s="33" customFormat="1" ht="15" customHeight="1" x14ac:dyDescent="0.25">
      <c r="A63" s="256" t="s">
        <v>220</v>
      </c>
      <c r="B63" s="35">
        <v>271</v>
      </c>
      <c r="C63" s="35">
        <v>256</v>
      </c>
      <c r="D63" s="35">
        <v>295</v>
      </c>
      <c r="E63" s="35">
        <v>324</v>
      </c>
      <c r="F63" s="262">
        <v>343</v>
      </c>
      <c r="G63" s="37">
        <v>169.41841371806379</v>
      </c>
      <c r="H63" s="37">
        <v>160.76628927088464</v>
      </c>
      <c r="I63" s="37">
        <v>186.36905324724808</v>
      </c>
      <c r="J63" s="37">
        <v>205.3253563423705</v>
      </c>
      <c r="K63" s="37">
        <v>218.96592440493336</v>
      </c>
    </row>
    <row r="64" spans="1:11" s="33" customFormat="1" ht="15" customHeight="1" x14ac:dyDescent="0.25">
      <c r="A64" s="256" t="s">
        <v>221</v>
      </c>
      <c r="B64" s="35">
        <v>111</v>
      </c>
      <c r="C64" s="35">
        <v>78</v>
      </c>
      <c r="D64" s="35">
        <v>111</v>
      </c>
      <c r="E64" s="35">
        <v>104</v>
      </c>
      <c r="F64" s="262">
        <v>118</v>
      </c>
      <c r="G64" s="37">
        <v>213.01866558462493</v>
      </c>
      <c r="H64" s="37">
        <v>148.61911321010132</v>
      </c>
      <c r="I64" s="37">
        <v>211.55411771990225</v>
      </c>
      <c r="J64" s="37">
        <v>197.49054480033769</v>
      </c>
      <c r="K64" s="37">
        <v>223.41019122951923</v>
      </c>
    </row>
    <row r="65" spans="1:12" s="33" customFormat="1" ht="15" customHeight="1" x14ac:dyDescent="0.25">
      <c r="A65" s="256" t="s">
        <v>222</v>
      </c>
      <c r="B65" s="35" t="s">
        <v>234</v>
      </c>
      <c r="C65" s="35" t="s">
        <v>234</v>
      </c>
      <c r="D65" s="35" t="s">
        <v>234</v>
      </c>
      <c r="E65" s="35" t="s">
        <v>234</v>
      </c>
      <c r="F65" s="262" t="s">
        <v>234</v>
      </c>
      <c r="G65" s="37" t="s">
        <v>234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QKhi779nWkPDAOceInwAxdEEsvWNeSNeC4G1628cQ1M08vd87SdBCZCYrWpEd4vlg4r94utd0SjLnLaQ9eMvbw==" saltValue="MLxOcmHbzExMCzJMmAXYLQ==" spinCount="100000" sheet="1" objects="1" scenarios="1"/>
  <hyperlinks>
    <hyperlink ref="A72" location="'Table of Contents'!A1" display="Click here to return to the Table of Contents" xr:uid="{CFDB083D-5FD7-4CF3-9EC0-1C5428B64F5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F471-CE88-40B7-A548-96BBF0A74E5E}">
  <sheetPr codeName="Sheet28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x14ac:dyDescent="0.25">
      <c r="A1" s="367" t="s">
        <v>521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371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254" t="s">
        <v>227</v>
      </c>
      <c r="B3" s="23" t="s">
        <v>501</v>
      </c>
      <c r="C3" s="23" t="s">
        <v>502</v>
      </c>
      <c r="D3" s="23" t="s">
        <v>503</v>
      </c>
      <c r="E3" s="23" t="s">
        <v>504</v>
      </c>
      <c r="F3" s="493" t="s">
        <v>505</v>
      </c>
      <c r="G3" s="24" t="s">
        <v>506</v>
      </c>
      <c r="H3" s="24" t="s">
        <v>507</v>
      </c>
      <c r="I3" s="24" t="s">
        <v>508</v>
      </c>
      <c r="J3" s="24" t="s">
        <v>509</v>
      </c>
      <c r="K3" s="24" t="s">
        <v>510</v>
      </c>
    </row>
    <row r="4" spans="1:16" s="33" customFormat="1" ht="18" customHeight="1" x14ac:dyDescent="0.25">
      <c r="A4" s="255" t="s">
        <v>160</v>
      </c>
      <c r="B4" s="29">
        <v>43080</v>
      </c>
      <c r="C4" s="29">
        <v>44852</v>
      </c>
      <c r="D4" s="29">
        <v>44970</v>
      </c>
      <c r="E4" s="29">
        <v>42717</v>
      </c>
      <c r="F4" s="261">
        <v>50888</v>
      </c>
      <c r="G4" s="31">
        <v>519.26063199616419</v>
      </c>
      <c r="H4" s="31">
        <v>540.14782339319868</v>
      </c>
      <c r="I4" s="31">
        <v>542.47624114454175</v>
      </c>
      <c r="J4" s="31">
        <v>517.03672318108488</v>
      </c>
      <c r="K4" s="31">
        <v>619.72201268663491</v>
      </c>
    </row>
    <row r="5" spans="1:16" s="33" customFormat="1" ht="15" customHeight="1" x14ac:dyDescent="0.25">
      <c r="A5" s="256" t="s">
        <v>162</v>
      </c>
      <c r="B5" s="35">
        <v>2120</v>
      </c>
      <c r="C5" s="35">
        <v>2188</v>
      </c>
      <c r="D5" s="35">
        <v>2212</v>
      </c>
      <c r="E5" s="35">
        <v>2001</v>
      </c>
      <c r="F5" s="262">
        <v>2238</v>
      </c>
      <c r="G5" s="37">
        <v>603.46158505583253</v>
      </c>
      <c r="H5" s="37">
        <v>620.94531827016033</v>
      </c>
      <c r="I5" s="37">
        <v>626.44085043923724</v>
      </c>
      <c r="J5" s="37">
        <v>567.9973490085091</v>
      </c>
      <c r="K5" s="37">
        <v>639.64579276570294</v>
      </c>
    </row>
    <row r="6" spans="1:16" s="33" customFormat="1" ht="16.5" customHeight="1" x14ac:dyDescent="0.25">
      <c r="A6" s="257" t="s">
        <v>375</v>
      </c>
      <c r="B6" s="35">
        <v>255</v>
      </c>
      <c r="C6" s="35">
        <v>244</v>
      </c>
      <c r="D6" s="35">
        <v>254</v>
      </c>
      <c r="E6" s="35">
        <v>179</v>
      </c>
      <c r="F6" s="262">
        <v>209</v>
      </c>
      <c r="G6" s="37">
        <v>748.21445005696876</v>
      </c>
      <c r="H6" s="37">
        <v>711.67029512952456</v>
      </c>
      <c r="I6" s="37">
        <v>737.01625799863075</v>
      </c>
      <c r="J6" s="37">
        <v>519.34750695206344</v>
      </c>
      <c r="K6" s="37">
        <v>615.23407218815214</v>
      </c>
    </row>
    <row r="7" spans="1:16" s="33" customFormat="1" ht="15" customHeight="1" x14ac:dyDescent="0.25">
      <c r="A7" s="256" t="s">
        <v>164</v>
      </c>
      <c r="B7" s="35">
        <v>0</v>
      </c>
      <c r="C7" s="35" t="s">
        <v>234</v>
      </c>
      <c r="D7" s="35">
        <v>0</v>
      </c>
      <c r="E7" s="35">
        <v>0</v>
      </c>
      <c r="F7" s="262" t="s">
        <v>234</v>
      </c>
      <c r="G7" s="37">
        <v>0</v>
      </c>
      <c r="H7" s="37" t="s">
        <v>234</v>
      </c>
      <c r="I7" s="37">
        <v>0</v>
      </c>
      <c r="J7" s="37">
        <v>0</v>
      </c>
      <c r="K7" s="37" t="s">
        <v>234</v>
      </c>
    </row>
    <row r="8" spans="1:16" s="33" customFormat="1" ht="15" customHeight="1" x14ac:dyDescent="0.25">
      <c r="A8" s="256" t="s">
        <v>165</v>
      </c>
      <c r="B8" s="35" t="s">
        <v>234</v>
      </c>
      <c r="C8" s="35" t="s">
        <v>234</v>
      </c>
      <c r="D8" s="35" t="s">
        <v>234</v>
      </c>
      <c r="E8" s="35" t="s">
        <v>234</v>
      </c>
      <c r="F8" s="262" t="s">
        <v>234</v>
      </c>
      <c r="G8" s="37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33" customFormat="1" ht="15" customHeight="1" x14ac:dyDescent="0.25">
      <c r="A9" s="256" t="s">
        <v>166</v>
      </c>
      <c r="B9" s="35">
        <v>138</v>
      </c>
      <c r="C9" s="35">
        <v>208</v>
      </c>
      <c r="D9" s="35">
        <v>235</v>
      </c>
      <c r="E9" s="35">
        <v>214</v>
      </c>
      <c r="F9" s="262">
        <v>210</v>
      </c>
      <c r="G9" s="37">
        <v>263.26537379164813</v>
      </c>
      <c r="H9" s="37">
        <v>391.41698334622004</v>
      </c>
      <c r="I9" s="37">
        <v>454.75933907818205</v>
      </c>
      <c r="J9" s="37">
        <v>441.24094186238767</v>
      </c>
      <c r="K9" s="37">
        <v>451.87025156125998</v>
      </c>
    </row>
    <row r="10" spans="1:16" s="33" customFormat="1" ht="15" customHeight="1" x14ac:dyDescent="0.25">
      <c r="A10" s="256" t="s">
        <v>167</v>
      </c>
      <c r="B10" s="35" t="s">
        <v>234</v>
      </c>
      <c r="C10" s="35" t="s">
        <v>234</v>
      </c>
      <c r="D10" s="35" t="s">
        <v>234</v>
      </c>
      <c r="E10" s="35" t="s">
        <v>234</v>
      </c>
      <c r="F10" s="262" t="s">
        <v>234</v>
      </c>
      <c r="G10" s="37" t="s">
        <v>234</v>
      </c>
      <c r="H10" s="37" t="s">
        <v>234</v>
      </c>
      <c r="I10" s="37" t="s">
        <v>234</v>
      </c>
      <c r="J10" s="37" t="s">
        <v>234</v>
      </c>
      <c r="K10" s="37" t="s">
        <v>234</v>
      </c>
    </row>
    <row r="11" spans="1:16" s="33" customFormat="1" ht="15" customHeight="1" x14ac:dyDescent="0.25">
      <c r="A11" s="256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262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s="33" customFormat="1" ht="15" customHeight="1" x14ac:dyDescent="0.25">
      <c r="A12" s="258" t="s">
        <v>169</v>
      </c>
      <c r="B12" s="35">
        <v>886</v>
      </c>
      <c r="C12" s="35">
        <v>1071</v>
      </c>
      <c r="D12" s="35">
        <v>1066</v>
      </c>
      <c r="E12" s="35">
        <v>1016</v>
      </c>
      <c r="F12" s="262">
        <v>1063</v>
      </c>
      <c r="G12" s="37">
        <v>404.67938945642067</v>
      </c>
      <c r="H12" s="37">
        <v>484.72999417311672</v>
      </c>
      <c r="I12" s="37">
        <v>480.69902544861833</v>
      </c>
      <c r="J12" s="37">
        <v>456.51647475713713</v>
      </c>
      <c r="K12" s="37">
        <v>478.91054959117128</v>
      </c>
    </row>
    <row r="13" spans="1:16" s="33" customFormat="1" ht="15" customHeight="1" x14ac:dyDescent="0.25">
      <c r="A13" s="256" t="s">
        <v>170</v>
      </c>
      <c r="B13" s="35" t="s">
        <v>234</v>
      </c>
      <c r="C13" s="35" t="s">
        <v>234</v>
      </c>
      <c r="D13" s="35" t="s">
        <v>234</v>
      </c>
      <c r="E13" s="35" t="s">
        <v>234</v>
      </c>
      <c r="F13" s="262" t="s">
        <v>234</v>
      </c>
      <c r="G13" s="37" t="s">
        <v>234</v>
      </c>
      <c r="H13" s="37" t="s">
        <v>234</v>
      </c>
      <c r="I13" s="37" t="s">
        <v>234</v>
      </c>
      <c r="J13" s="37" t="s">
        <v>234</v>
      </c>
      <c r="K13" s="37" t="s">
        <v>234</v>
      </c>
    </row>
    <row r="14" spans="1:16" s="33" customFormat="1" ht="15" customHeight="1" x14ac:dyDescent="0.25">
      <c r="A14" s="256" t="s">
        <v>171</v>
      </c>
      <c r="B14" s="35">
        <v>44</v>
      </c>
      <c r="C14" s="35">
        <v>47</v>
      </c>
      <c r="D14" s="35">
        <v>51</v>
      </c>
      <c r="E14" s="35">
        <v>44</v>
      </c>
      <c r="F14" s="262">
        <v>44</v>
      </c>
      <c r="G14" s="37">
        <v>132.82650083588686</v>
      </c>
      <c r="H14" s="37">
        <v>138.4841720610647</v>
      </c>
      <c r="I14" s="37">
        <v>147.85009736997071</v>
      </c>
      <c r="J14" s="37">
        <v>124.06718993276466</v>
      </c>
      <c r="K14" s="37">
        <v>122.00084866524101</v>
      </c>
    </row>
    <row r="15" spans="1:16" s="33" customFormat="1" ht="15" customHeight="1" x14ac:dyDescent="0.25">
      <c r="A15" s="256" t="s">
        <v>172</v>
      </c>
      <c r="B15" s="35">
        <v>1001</v>
      </c>
      <c r="C15" s="35">
        <v>972</v>
      </c>
      <c r="D15" s="35">
        <v>1029</v>
      </c>
      <c r="E15" s="35">
        <v>1113</v>
      </c>
      <c r="F15" s="262">
        <v>1196</v>
      </c>
      <c r="G15" s="37">
        <v>461.08489562572174</v>
      </c>
      <c r="H15" s="37">
        <v>443.61274577481049</v>
      </c>
      <c r="I15" s="37">
        <v>465.89295696928173</v>
      </c>
      <c r="J15" s="37">
        <v>500.59650403745377</v>
      </c>
      <c r="K15" s="37">
        <v>535.14873583576605</v>
      </c>
    </row>
    <row r="16" spans="1:16" s="33" customFormat="1" ht="15" customHeight="1" x14ac:dyDescent="0.25">
      <c r="A16" s="256" t="s">
        <v>173</v>
      </c>
      <c r="B16" s="35" t="s">
        <v>234</v>
      </c>
      <c r="C16" s="35" t="s">
        <v>234</v>
      </c>
      <c r="D16" s="35" t="s">
        <v>234</v>
      </c>
      <c r="E16" s="35" t="s">
        <v>234</v>
      </c>
      <c r="F16" s="262" t="s">
        <v>234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33" customFormat="1" ht="15" customHeight="1" x14ac:dyDescent="0.25">
      <c r="A17" s="258" t="s">
        <v>174</v>
      </c>
      <c r="B17" s="35">
        <v>123</v>
      </c>
      <c r="C17" s="35">
        <v>116</v>
      </c>
      <c r="D17" s="35">
        <v>125</v>
      </c>
      <c r="E17" s="35">
        <v>110</v>
      </c>
      <c r="F17" s="262">
        <v>105</v>
      </c>
      <c r="G17" s="37">
        <v>418.99494443902893</v>
      </c>
      <c r="H17" s="37">
        <v>396.65225803042381</v>
      </c>
      <c r="I17" s="37">
        <v>432.03496591798785</v>
      </c>
      <c r="J17" s="37">
        <v>383.96925117349554</v>
      </c>
      <c r="K17" s="37">
        <v>369.9591168355276</v>
      </c>
    </row>
    <row r="18" spans="1:11" s="33" customFormat="1" ht="15" customHeight="1" x14ac:dyDescent="0.25">
      <c r="A18" s="256" t="s">
        <v>175</v>
      </c>
      <c r="B18" s="35">
        <v>77</v>
      </c>
      <c r="C18" s="35">
        <v>77</v>
      </c>
      <c r="D18" s="35">
        <v>74</v>
      </c>
      <c r="E18" s="35">
        <v>74</v>
      </c>
      <c r="F18" s="262">
        <v>116</v>
      </c>
      <c r="G18" s="37">
        <v>189.40406123999597</v>
      </c>
      <c r="H18" s="37">
        <v>190.49939903882935</v>
      </c>
      <c r="I18" s="37">
        <v>182.20900919620405</v>
      </c>
      <c r="J18" s="37">
        <v>184.52832464667654</v>
      </c>
      <c r="K18" s="37">
        <v>291.83367952918684</v>
      </c>
    </row>
    <row r="19" spans="1:11" s="33" customFormat="1" ht="15" customHeight="1" x14ac:dyDescent="0.25">
      <c r="A19" s="256" t="s">
        <v>176</v>
      </c>
      <c r="B19" s="35" t="s">
        <v>234</v>
      </c>
      <c r="C19" s="35" t="s">
        <v>234</v>
      </c>
      <c r="D19" s="35" t="s">
        <v>234</v>
      </c>
      <c r="E19" s="35" t="s">
        <v>234</v>
      </c>
      <c r="F19" s="262" t="s">
        <v>234</v>
      </c>
      <c r="G19" s="37" t="s">
        <v>234</v>
      </c>
      <c r="H19" s="37" t="s">
        <v>234</v>
      </c>
      <c r="I19" s="37" t="s">
        <v>234</v>
      </c>
      <c r="J19" s="37" t="s">
        <v>234</v>
      </c>
      <c r="K19" s="37" t="s">
        <v>234</v>
      </c>
    </row>
    <row r="20" spans="1:11" s="33" customFormat="1" ht="15" customHeight="1" x14ac:dyDescent="0.25">
      <c r="A20" s="256" t="s">
        <v>177</v>
      </c>
      <c r="B20" s="35">
        <v>1195</v>
      </c>
      <c r="C20" s="35">
        <v>1184</v>
      </c>
      <c r="D20" s="35">
        <v>1050</v>
      </c>
      <c r="E20" s="35">
        <v>922</v>
      </c>
      <c r="F20" s="262">
        <v>1080</v>
      </c>
      <c r="G20" s="37">
        <v>576.22959907353049</v>
      </c>
      <c r="H20" s="37">
        <v>566.49718186275265</v>
      </c>
      <c r="I20" s="37">
        <v>496.5428889525723</v>
      </c>
      <c r="J20" s="37">
        <v>432.75930396089046</v>
      </c>
      <c r="K20" s="37">
        <v>503.69533367724421</v>
      </c>
    </row>
    <row r="21" spans="1:11" s="33" customFormat="1" ht="15" customHeight="1" x14ac:dyDescent="0.25">
      <c r="A21" s="256" t="s">
        <v>178</v>
      </c>
      <c r="B21" s="35">
        <v>129</v>
      </c>
      <c r="C21" s="35">
        <v>134</v>
      </c>
      <c r="D21" s="35">
        <v>140</v>
      </c>
      <c r="E21" s="35">
        <v>155</v>
      </c>
      <c r="F21" s="262">
        <v>152</v>
      </c>
      <c r="G21" s="37">
        <v>331.83126653982578</v>
      </c>
      <c r="H21" s="37">
        <v>335.38646772046741</v>
      </c>
      <c r="I21" s="37">
        <v>347.53466451339881</v>
      </c>
      <c r="J21" s="37">
        <v>379.70329000519905</v>
      </c>
      <c r="K21" s="37">
        <v>369.20487328150637</v>
      </c>
    </row>
    <row r="22" spans="1:11" s="33" customFormat="1" ht="15" customHeight="1" x14ac:dyDescent="0.25">
      <c r="A22" s="256" t="s">
        <v>179</v>
      </c>
      <c r="B22" s="35" t="s">
        <v>234</v>
      </c>
      <c r="C22" s="35" t="s">
        <v>234</v>
      </c>
      <c r="D22" s="35" t="s">
        <v>234</v>
      </c>
      <c r="E22" s="35" t="s">
        <v>234</v>
      </c>
      <c r="F22" s="262" t="s">
        <v>234</v>
      </c>
      <c r="G22" s="37" t="s">
        <v>234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s="33" customFormat="1" ht="15" customHeight="1" x14ac:dyDescent="0.25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256" t="s">
        <v>181</v>
      </c>
      <c r="B24" s="35">
        <v>15893</v>
      </c>
      <c r="C24" s="35">
        <v>16786</v>
      </c>
      <c r="D24" s="35">
        <v>16010</v>
      </c>
      <c r="E24" s="35">
        <v>15510</v>
      </c>
      <c r="F24" s="262">
        <v>18961</v>
      </c>
      <c r="G24" s="37">
        <v>735.61950188037042</v>
      </c>
      <c r="H24" s="37">
        <v>783.24608688393937</v>
      </c>
      <c r="I24" s="37">
        <v>754.90212490432691</v>
      </c>
      <c r="J24" s="37">
        <v>740.77508664610639</v>
      </c>
      <c r="K24" s="37">
        <v>916.89984419483335</v>
      </c>
    </row>
    <row r="25" spans="1:11" s="33" customFormat="1" ht="16.5" customHeight="1" x14ac:dyDescent="0.25">
      <c r="A25" s="257" t="s">
        <v>376</v>
      </c>
      <c r="B25" s="35">
        <v>924</v>
      </c>
      <c r="C25" s="35">
        <v>1015</v>
      </c>
      <c r="D25" s="35">
        <v>888</v>
      </c>
      <c r="E25" s="35">
        <v>892</v>
      </c>
      <c r="F25" s="262">
        <v>1101</v>
      </c>
      <c r="G25" s="37">
        <v>853.67494457818361</v>
      </c>
      <c r="H25" s="37">
        <v>940.64098556750832</v>
      </c>
      <c r="I25" s="37">
        <v>825.9847305142174</v>
      </c>
      <c r="J25" s="37">
        <v>833.1454403589388</v>
      </c>
      <c r="K25" s="37">
        <v>1041.6004157720333</v>
      </c>
    </row>
    <row r="26" spans="1:11" s="33" customFormat="1" ht="16.5" customHeight="1" x14ac:dyDescent="0.25">
      <c r="A26" s="257" t="s">
        <v>377</v>
      </c>
      <c r="B26" s="35">
        <v>127</v>
      </c>
      <c r="C26" s="35">
        <v>108</v>
      </c>
      <c r="D26" s="35">
        <v>114</v>
      </c>
      <c r="E26" s="35">
        <v>95</v>
      </c>
      <c r="F26" s="262">
        <v>185</v>
      </c>
      <c r="G26" s="37">
        <v>385.76010815520226</v>
      </c>
      <c r="H26" s="37">
        <v>327.38743309676454</v>
      </c>
      <c r="I26" s="37">
        <v>344.35875511215573</v>
      </c>
      <c r="J26" s="37">
        <v>287.96630298842496</v>
      </c>
      <c r="K26" s="37">
        <v>577.20678607126695</v>
      </c>
    </row>
    <row r="27" spans="1:11" s="33" customFormat="1" ht="15" customHeight="1" x14ac:dyDescent="0.25">
      <c r="A27" s="256" t="s">
        <v>184</v>
      </c>
      <c r="B27" s="35">
        <v>84</v>
      </c>
      <c r="C27" s="35">
        <v>110</v>
      </c>
      <c r="D27" s="35">
        <v>93</v>
      </c>
      <c r="E27" s="35">
        <v>82</v>
      </c>
      <c r="F27" s="262">
        <v>107</v>
      </c>
      <c r="G27" s="37">
        <v>267.63710034572136</v>
      </c>
      <c r="H27" s="37">
        <v>346.8463200887129</v>
      </c>
      <c r="I27" s="37">
        <v>292.25769746191702</v>
      </c>
      <c r="J27" s="37">
        <v>254.69757242112991</v>
      </c>
      <c r="K27" s="37">
        <v>329.59302977882544</v>
      </c>
    </row>
    <row r="28" spans="1:11" s="33" customFormat="1" ht="15" customHeight="1" x14ac:dyDescent="0.25">
      <c r="A28" s="256" t="s">
        <v>185</v>
      </c>
      <c r="B28" s="35">
        <v>115</v>
      </c>
      <c r="C28" s="35">
        <v>110</v>
      </c>
      <c r="D28" s="35">
        <v>137</v>
      </c>
      <c r="E28" s="35">
        <v>60</v>
      </c>
      <c r="F28" s="262">
        <v>102</v>
      </c>
      <c r="G28" s="37">
        <v>269.5978615097988</v>
      </c>
      <c r="H28" s="37">
        <v>257.16242665626879</v>
      </c>
      <c r="I28" s="37">
        <v>321.28468052905663</v>
      </c>
      <c r="J28" s="37">
        <v>140.74554544215752</v>
      </c>
      <c r="K28" s="37">
        <v>239.23139505752508</v>
      </c>
    </row>
    <row r="29" spans="1:11" s="33" customFormat="1" ht="15" customHeight="1" x14ac:dyDescent="0.25">
      <c r="A29" s="256" t="s">
        <v>186</v>
      </c>
      <c r="B29" s="35" t="s">
        <v>234</v>
      </c>
      <c r="C29" s="35" t="s">
        <v>234</v>
      </c>
      <c r="D29" s="35" t="s">
        <v>234</v>
      </c>
      <c r="E29" s="35" t="s">
        <v>234</v>
      </c>
      <c r="F29" s="262" t="s">
        <v>234</v>
      </c>
      <c r="G29" s="37" t="s">
        <v>234</v>
      </c>
      <c r="H29" s="37" t="s">
        <v>234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256" t="s">
        <v>187</v>
      </c>
      <c r="B30" s="35" t="s">
        <v>234</v>
      </c>
      <c r="C30" s="35" t="s">
        <v>234</v>
      </c>
      <c r="D30" s="35" t="s">
        <v>234</v>
      </c>
      <c r="E30" s="35" t="s">
        <v>234</v>
      </c>
      <c r="F30" s="262" t="s">
        <v>234</v>
      </c>
      <c r="G30" s="37" t="s">
        <v>234</v>
      </c>
      <c r="H30" s="37" t="s">
        <v>234</v>
      </c>
      <c r="I30" s="37" t="s">
        <v>234</v>
      </c>
      <c r="J30" s="37" t="s">
        <v>234</v>
      </c>
      <c r="K30" s="37" t="s">
        <v>234</v>
      </c>
    </row>
    <row r="31" spans="1:11" s="33" customFormat="1" ht="15" customHeight="1" x14ac:dyDescent="0.25">
      <c r="A31" s="256" t="s">
        <v>188</v>
      </c>
      <c r="B31" s="35">
        <v>175</v>
      </c>
      <c r="C31" s="35">
        <v>255</v>
      </c>
      <c r="D31" s="35">
        <v>345</v>
      </c>
      <c r="E31" s="35">
        <v>288</v>
      </c>
      <c r="F31" s="262">
        <v>234</v>
      </c>
      <c r="G31" s="37">
        <v>281.48835094160876</v>
      </c>
      <c r="H31" s="37">
        <v>405.12147128883089</v>
      </c>
      <c r="I31" s="37">
        <v>539.78185835297052</v>
      </c>
      <c r="J31" s="37">
        <v>445.84922261527049</v>
      </c>
      <c r="K31" s="37">
        <v>357.59924971562577</v>
      </c>
    </row>
    <row r="32" spans="1:11" s="33" customFormat="1" ht="15" customHeight="1" x14ac:dyDescent="0.25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262" t="s">
        <v>234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 t="s">
        <v>234</v>
      </c>
    </row>
    <row r="33" spans="1:11" s="33" customFormat="1" ht="15" customHeight="1" x14ac:dyDescent="0.25">
      <c r="A33" s="256" t="s">
        <v>190</v>
      </c>
      <c r="B33" s="35" t="s">
        <v>234</v>
      </c>
      <c r="C33" s="35" t="s">
        <v>234</v>
      </c>
      <c r="D33" s="35" t="s">
        <v>234</v>
      </c>
      <c r="E33" s="35" t="s">
        <v>234</v>
      </c>
      <c r="F33" s="262" t="s">
        <v>234</v>
      </c>
      <c r="G33" s="37" t="s">
        <v>234</v>
      </c>
      <c r="H33" s="37" t="s">
        <v>234</v>
      </c>
      <c r="I33" s="37" t="s">
        <v>234</v>
      </c>
      <c r="J33" s="37" t="s">
        <v>234</v>
      </c>
      <c r="K33" s="37" t="s">
        <v>234</v>
      </c>
    </row>
    <row r="34" spans="1:11" s="33" customFormat="1" ht="15" customHeight="1" x14ac:dyDescent="0.25">
      <c r="A34" s="256" t="s">
        <v>191</v>
      </c>
      <c r="B34" s="35">
        <v>220</v>
      </c>
      <c r="C34" s="35">
        <v>232</v>
      </c>
      <c r="D34" s="35">
        <v>243</v>
      </c>
      <c r="E34" s="35">
        <v>234</v>
      </c>
      <c r="F34" s="262">
        <v>354</v>
      </c>
      <c r="G34" s="37">
        <v>224.81235433023573</v>
      </c>
      <c r="H34" s="37">
        <v>236.73803070539353</v>
      </c>
      <c r="I34" s="37">
        <v>247.52177222901005</v>
      </c>
      <c r="J34" s="37">
        <v>239.77201978639425</v>
      </c>
      <c r="K34" s="37">
        <v>363.26715885076686</v>
      </c>
    </row>
    <row r="35" spans="1:11" s="33" customFormat="1" ht="15" customHeight="1" x14ac:dyDescent="0.25">
      <c r="A35" s="256" t="s">
        <v>192</v>
      </c>
      <c r="B35" s="35">
        <v>64</v>
      </c>
      <c r="C35" s="35">
        <v>61</v>
      </c>
      <c r="D35" s="35">
        <v>59</v>
      </c>
      <c r="E35" s="35">
        <v>48</v>
      </c>
      <c r="F35" s="262">
        <v>94</v>
      </c>
      <c r="G35" s="37">
        <v>230.18392210443412</v>
      </c>
      <c r="H35" s="37">
        <v>220.23544059496348</v>
      </c>
      <c r="I35" s="37">
        <v>213.05134429727784</v>
      </c>
      <c r="J35" s="37">
        <v>173.23917876685917</v>
      </c>
      <c r="K35" s="37">
        <v>339.37575332291027</v>
      </c>
    </row>
    <row r="36" spans="1:11" s="33" customFormat="1" ht="15" customHeight="1" x14ac:dyDescent="0.25">
      <c r="A36" s="256" t="s">
        <v>193</v>
      </c>
      <c r="B36" s="35">
        <v>32</v>
      </c>
      <c r="C36" s="35">
        <v>20</v>
      </c>
      <c r="D36" s="35">
        <v>26</v>
      </c>
      <c r="E36" s="35">
        <v>26</v>
      </c>
      <c r="F36" s="262">
        <v>35</v>
      </c>
      <c r="G36" s="37">
        <v>189.86228264089053</v>
      </c>
      <c r="H36" s="37">
        <v>117.37490002534267</v>
      </c>
      <c r="I36" s="37">
        <v>151.11747245858561</v>
      </c>
      <c r="J36" s="37">
        <v>150.37257862074117</v>
      </c>
      <c r="K36" s="37">
        <v>202.02130911696278</v>
      </c>
    </row>
    <row r="37" spans="1:11" s="33" customFormat="1" ht="15" customHeight="1" x14ac:dyDescent="0.25">
      <c r="A37" s="256" t="s">
        <v>194</v>
      </c>
      <c r="B37" s="35">
        <v>2097</v>
      </c>
      <c r="C37" s="35">
        <v>2342</v>
      </c>
      <c r="D37" s="35">
        <v>2342</v>
      </c>
      <c r="E37" s="35">
        <v>2299</v>
      </c>
      <c r="F37" s="262">
        <v>2864</v>
      </c>
      <c r="G37" s="37">
        <v>322.83566918360015</v>
      </c>
      <c r="H37" s="37">
        <v>362.17605215549435</v>
      </c>
      <c r="I37" s="37">
        <v>364.60854439812715</v>
      </c>
      <c r="J37" s="37">
        <v>360.97668478558393</v>
      </c>
      <c r="K37" s="37">
        <v>454.75964914038246</v>
      </c>
    </row>
    <row r="38" spans="1:11" s="33" customFormat="1" ht="15" customHeight="1" x14ac:dyDescent="0.25">
      <c r="A38" s="256" t="s">
        <v>195</v>
      </c>
      <c r="B38" s="35">
        <v>148</v>
      </c>
      <c r="C38" s="35">
        <v>110</v>
      </c>
      <c r="D38" s="35">
        <v>96</v>
      </c>
      <c r="E38" s="35">
        <v>115</v>
      </c>
      <c r="F38" s="262">
        <v>134</v>
      </c>
      <c r="G38" s="37">
        <v>199.9045690058922</v>
      </c>
      <c r="H38" s="37">
        <v>144.87253709807754</v>
      </c>
      <c r="I38" s="37">
        <v>123.64153264563848</v>
      </c>
      <c r="J38" s="37">
        <v>145.82575074933351</v>
      </c>
      <c r="K38" s="37">
        <v>167.20325825564029</v>
      </c>
    </row>
    <row r="39" spans="1:11" s="33" customFormat="1" ht="15" customHeight="1" x14ac:dyDescent="0.25">
      <c r="A39" s="256" t="s">
        <v>196</v>
      </c>
      <c r="B39" s="35" t="s">
        <v>234</v>
      </c>
      <c r="C39" s="35" t="s">
        <v>234</v>
      </c>
      <c r="D39" s="35" t="s">
        <v>234</v>
      </c>
      <c r="E39" s="35" t="s">
        <v>234</v>
      </c>
      <c r="F39" s="262" t="s">
        <v>234</v>
      </c>
      <c r="G39" s="37" t="s">
        <v>234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256" t="s">
        <v>197</v>
      </c>
      <c r="B40" s="35">
        <v>1658</v>
      </c>
      <c r="C40" s="35">
        <v>1992</v>
      </c>
      <c r="D40" s="35">
        <v>1932</v>
      </c>
      <c r="E40" s="35">
        <v>1950</v>
      </c>
      <c r="F40" s="262">
        <v>2605</v>
      </c>
      <c r="G40" s="37">
        <v>338.90978356737827</v>
      </c>
      <c r="H40" s="37">
        <v>404.06128289878188</v>
      </c>
      <c r="I40" s="37">
        <v>389.66267416217084</v>
      </c>
      <c r="J40" s="37">
        <v>390.92308704795977</v>
      </c>
      <c r="K40" s="37">
        <v>520.05000525543983</v>
      </c>
    </row>
    <row r="41" spans="1:11" s="33" customFormat="1" ht="15" customHeight="1" x14ac:dyDescent="0.25">
      <c r="A41" s="256" t="s">
        <v>198</v>
      </c>
      <c r="B41" s="35">
        <v>1714</v>
      </c>
      <c r="C41" s="35">
        <v>1815</v>
      </c>
      <c r="D41" s="35">
        <v>2052</v>
      </c>
      <c r="E41" s="35">
        <v>2194</v>
      </c>
      <c r="F41" s="262">
        <v>2146</v>
      </c>
      <c r="G41" s="37">
        <v>529.88642058127994</v>
      </c>
      <c r="H41" s="37">
        <v>554.89016062543988</v>
      </c>
      <c r="I41" s="37">
        <v>620.75411292575734</v>
      </c>
      <c r="J41" s="37">
        <v>657.39973123434061</v>
      </c>
      <c r="K41" s="37">
        <v>642.34876665872957</v>
      </c>
    </row>
    <row r="42" spans="1:11" s="33" customFormat="1" ht="15" customHeight="1" x14ac:dyDescent="0.25">
      <c r="A42" s="256" t="s">
        <v>199</v>
      </c>
      <c r="B42" s="35" t="s">
        <v>234</v>
      </c>
      <c r="C42" s="35" t="s">
        <v>234</v>
      </c>
      <c r="D42" s="35" t="s">
        <v>234</v>
      </c>
      <c r="E42" s="35" t="s">
        <v>234</v>
      </c>
      <c r="F42" s="262" t="s">
        <v>234</v>
      </c>
      <c r="G42" s="37" t="s">
        <v>234</v>
      </c>
      <c r="H42" s="37" t="s">
        <v>234</v>
      </c>
      <c r="I42" s="37" t="s">
        <v>234</v>
      </c>
      <c r="J42" s="37" t="s">
        <v>234</v>
      </c>
      <c r="K42" s="37" t="s">
        <v>234</v>
      </c>
    </row>
    <row r="43" spans="1:11" s="33" customFormat="1" ht="15" customHeight="1" x14ac:dyDescent="0.25">
      <c r="A43" s="256" t="s">
        <v>200</v>
      </c>
      <c r="B43" s="35">
        <v>1904</v>
      </c>
      <c r="C43" s="35">
        <v>1885</v>
      </c>
      <c r="D43" s="35">
        <v>1885</v>
      </c>
      <c r="E43" s="35">
        <v>2118</v>
      </c>
      <c r="F43" s="262">
        <v>2701</v>
      </c>
      <c r="G43" s="37">
        <v>408.99900692815186</v>
      </c>
      <c r="H43" s="37">
        <v>402.33053962450373</v>
      </c>
      <c r="I43" s="37">
        <v>399.51481475602452</v>
      </c>
      <c r="J43" s="37">
        <v>447.2459523693397</v>
      </c>
      <c r="K43" s="37">
        <v>569.29737828600071</v>
      </c>
    </row>
    <row r="44" spans="1:11" s="33" customFormat="1" ht="15" customHeight="1" x14ac:dyDescent="0.25">
      <c r="A44" s="256" t="s">
        <v>201</v>
      </c>
      <c r="B44" s="35">
        <v>3655</v>
      </c>
      <c r="C44" s="35">
        <v>3446</v>
      </c>
      <c r="D44" s="35">
        <v>3578</v>
      </c>
      <c r="E44" s="35">
        <v>3315</v>
      </c>
      <c r="F44" s="262">
        <v>4485</v>
      </c>
      <c r="G44" s="37">
        <v>514.26994682285942</v>
      </c>
      <c r="H44" s="37">
        <v>484.72583522143043</v>
      </c>
      <c r="I44" s="37">
        <v>506.49008730276256</v>
      </c>
      <c r="J44" s="37">
        <v>471.1204743732963</v>
      </c>
      <c r="K44" s="37">
        <v>642.90987693732404</v>
      </c>
    </row>
    <row r="45" spans="1:11" s="33" customFormat="1" ht="15" customHeight="1" x14ac:dyDescent="0.25">
      <c r="A45" s="256" t="s">
        <v>202</v>
      </c>
      <c r="B45" s="35">
        <v>4019</v>
      </c>
      <c r="C45" s="35">
        <v>4100</v>
      </c>
      <c r="D45" s="35">
        <v>3919</v>
      </c>
      <c r="E45" s="35">
        <v>2834</v>
      </c>
      <c r="F45" s="262">
        <v>3629</v>
      </c>
      <c r="G45" s="37">
        <v>2011.4328692366985</v>
      </c>
      <c r="H45" s="37">
        <v>2073.0795856349205</v>
      </c>
      <c r="I45" s="37">
        <v>2010.3744333721681</v>
      </c>
      <c r="J45" s="37">
        <v>1479.1513111401446</v>
      </c>
      <c r="K45" s="37">
        <v>1954.1537122261536</v>
      </c>
    </row>
    <row r="46" spans="1:11" s="33" customFormat="1" ht="15" customHeight="1" x14ac:dyDescent="0.25">
      <c r="A46" s="256" t="s">
        <v>203</v>
      </c>
      <c r="B46" s="35">
        <v>666</v>
      </c>
      <c r="C46" s="35">
        <v>650</v>
      </c>
      <c r="D46" s="35">
        <v>770</v>
      </c>
      <c r="E46" s="35">
        <v>703</v>
      </c>
      <c r="F46" s="262">
        <v>831</v>
      </c>
      <c r="G46" s="37">
        <v>417.67606779118483</v>
      </c>
      <c r="H46" s="37">
        <v>402.62556075720579</v>
      </c>
      <c r="I46" s="37">
        <v>469.3152475981222</v>
      </c>
      <c r="J46" s="37">
        <v>423.2225624983036</v>
      </c>
      <c r="K46" s="37">
        <v>495.41841926937451</v>
      </c>
    </row>
    <row r="47" spans="1:11" s="33" customFormat="1" ht="15" customHeight="1" x14ac:dyDescent="0.25">
      <c r="A47" s="256" t="s">
        <v>204</v>
      </c>
      <c r="B47" s="35">
        <v>103</v>
      </c>
      <c r="C47" s="35">
        <v>104</v>
      </c>
      <c r="D47" s="35">
        <v>97</v>
      </c>
      <c r="E47" s="35">
        <v>89</v>
      </c>
      <c r="F47" s="262">
        <v>98</v>
      </c>
      <c r="G47" s="37">
        <v>170.31848167178467</v>
      </c>
      <c r="H47" s="37">
        <v>170.81818364508339</v>
      </c>
      <c r="I47" s="37">
        <v>159.20047229365557</v>
      </c>
      <c r="J47" s="37">
        <v>146.13869174235438</v>
      </c>
      <c r="K47" s="37">
        <v>163.3629959845469</v>
      </c>
    </row>
    <row r="48" spans="1:11" s="33" customFormat="1" ht="15" customHeight="1" x14ac:dyDescent="0.25">
      <c r="A48" s="256" t="s">
        <v>205</v>
      </c>
      <c r="B48" s="35">
        <v>531</v>
      </c>
      <c r="C48" s="35">
        <v>480</v>
      </c>
      <c r="D48" s="35">
        <v>568</v>
      </c>
      <c r="E48" s="35">
        <v>515</v>
      </c>
      <c r="F48" s="262">
        <v>493</v>
      </c>
      <c r="G48" s="37">
        <v>367.00782730043602</v>
      </c>
      <c r="H48" s="37">
        <v>333.82279104631186</v>
      </c>
      <c r="I48" s="37">
        <v>397.9839671638772</v>
      </c>
      <c r="J48" s="37">
        <v>364.62852299207441</v>
      </c>
      <c r="K48" s="37">
        <v>353.92102445915231</v>
      </c>
    </row>
    <row r="49" spans="1:11" s="33" customFormat="1" ht="15" customHeight="1" x14ac:dyDescent="0.25">
      <c r="A49" s="256" t="s">
        <v>206</v>
      </c>
      <c r="B49" s="35">
        <v>201</v>
      </c>
      <c r="C49" s="35">
        <v>285</v>
      </c>
      <c r="D49" s="35">
        <v>255</v>
      </c>
      <c r="E49" s="35">
        <v>235</v>
      </c>
      <c r="F49" s="262">
        <v>294</v>
      </c>
      <c r="G49" s="37">
        <v>195.94610315323473</v>
      </c>
      <c r="H49" s="37">
        <v>276.33153107010185</v>
      </c>
      <c r="I49" s="37">
        <v>247.63746021112021</v>
      </c>
      <c r="J49" s="37">
        <v>228.95738582655076</v>
      </c>
      <c r="K49" s="37">
        <v>290.42382094185569</v>
      </c>
    </row>
    <row r="50" spans="1:11" s="33" customFormat="1" ht="15" customHeight="1" x14ac:dyDescent="0.25">
      <c r="A50" s="256" t="s">
        <v>207</v>
      </c>
      <c r="B50" s="35">
        <v>1475</v>
      </c>
      <c r="C50" s="35">
        <v>1306</v>
      </c>
      <c r="D50" s="35">
        <v>1517</v>
      </c>
      <c r="E50" s="35">
        <v>1312</v>
      </c>
      <c r="F50" s="262">
        <v>1362</v>
      </c>
      <c r="G50" s="37">
        <v>363.73231129654528</v>
      </c>
      <c r="H50" s="37">
        <v>322.48054450283098</v>
      </c>
      <c r="I50" s="37">
        <v>375.9533150407504</v>
      </c>
      <c r="J50" s="37">
        <v>326.69434062666289</v>
      </c>
      <c r="K50" s="37">
        <v>343.42299527960677</v>
      </c>
    </row>
    <row r="51" spans="1:11" s="33" customFormat="1" ht="15" customHeight="1" x14ac:dyDescent="0.25">
      <c r="A51" s="256" t="s">
        <v>208</v>
      </c>
      <c r="B51" s="35">
        <v>151</v>
      </c>
      <c r="C51" s="35">
        <v>156</v>
      </c>
      <c r="D51" s="35">
        <v>126</v>
      </c>
      <c r="E51" s="35">
        <v>115</v>
      </c>
      <c r="F51" s="262">
        <v>156</v>
      </c>
      <c r="G51" s="37">
        <v>263.97976792673387</v>
      </c>
      <c r="H51" s="37">
        <v>274.84648191944859</v>
      </c>
      <c r="I51" s="37">
        <v>223.65654681049264</v>
      </c>
      <c r="J51" s="37">
        <v>204.89051210171078</v>
      </c>
      <c r="K51" s="37">
        <v>283.27063220665218</v>
      </c>
    </row>
    <row r="52" spans="1:11" s="33" customFormat="1" ht="15" customHeight="1" x14ac:dyDescent="0.25">
      <c r="A52" s="256" t="s">
        <v>209</v>
      </c>
      <c r="B52" s="35">
        <v>90</v>
      </c>
      <c r="C52" s="35">
        <v>133</v>
      </c>
      <c r="D52" s="35">
        <v>97</v>
      </c>
      <c r="E52" s="35">
        <v>163</v>
      </c>
      <c r="F52" s="262">
        <v>164</v>
      </c>
      <c r="G52" s="37">
        <v>268.12822224452066</v>
      </c>
      <c r="H52" s="37">
        <v>392.96600050551922</v>
      </c>
      <c r="I52" s="37">
        <v>284.66906878076855</v>
      </c>
      <c r="J52" s="37">
        <v>474.34129201676683</v>
      </c>
      <c r="K52" s="37">
        <v>473.6185888647488</v>
      </c>
    </row>
    <row r="53" spans="1:11" s="33" customFormat="1" ht="15" customHeight="1" x14ac:dyDescent="0.25">
      <c r="A53" s="256" t="s">
        <v>210</v>
      </c>
      <c r="B53" s="35">
        <v>0</v>
      </c>
      <c r="C53" s="35" t="s">
        <v>234</v>
      </c>
      <c r="D53" s="35" t="s">
        <v>234</v>
      </c>
      <c r="E53" s="35" t="s">
        <v>234</v>
      </c>
      <c r="F53" s="262" t="s">
        <v>234</v>
      </c>
      <c r="G53" s="37">
        <v>0</v>
      </c>
      <c r="H53" s="37" t="s">
        <v>234</v>
      </c>
      <c r="I53" s="37" t="s">
        <v>234</v>
      </c>
      <c r="J53" s="37" t="s">
        <v>234</v>
      </c>
      <c r="K53" s="37" t="s">
        <v>234</v>
      </c>
    </row>
    <row r="54" spans="1:11" s="33" customFormat="1" ht="15" customHeight="1" x14ac:dyDescent="0.25">
      <c r="A54" s="256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262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256" t="s">
        <v>212</v>
      </c>
      <c r="B55" s="35">
        <v>400</v>
      </c>
      <c r="C55" s="35">
        <v>466</v>
      </c>
      <c r="D55" s="35">
        <v>424</v>
      </c>
      <c r="E55" s="35">
        <v>474</v>
      </c>
      <c r="F55" s="262">
        <v>515</v>
      </c>
      <c r="G55" s="37">
        <v>440.32582797809334</v>
      </c>
      <c r="H55" s="37">
        <v>508.86400696202253</v>
      </c>
      <c r="I55" s="37">
        <v>459.44821383823472</v>
      </c>
      <c r="J55" s="37">
        <v>510.68447270105622</v>
      </c>
      <c r="K55" s="37">
        <v>555.23217905200022</v>
      </c>
    </row>
    <row r="56" spans="1:11" s="33" customFormat="1" ht="15" customHeight="1" x14ac:dyDescent="0.25">
      <c r="A56" s="256" t="s">
        <v>213</v>
      </c>
      <c r="B56" s="35">
        <v>286</v>
      </c>
      <c r="C56" s="35">
        <v>255</v>
      </c>
      <c r="D56" s="35">
        <v>393</v>
      </c>
      <c r="E56" s="35">
        <v>350</v>
      </c>
      <c r="F56" s="262">
        <v>295</v>
      </c>
      <c r="G56" s="37">
        <v>298.30853354372749</v>
      </c>
      <c r="H56" s="37">
        <v>268.08817367461404</v>
      </c>
      <c r="I56" s="37">
        <v>415.91432966129537</v>
      </c>
      <c r="J56" s="37">
        <v>372.54449425946615</v>
      </c>
      <c r="K56" s="37">
        <v>317.24414777503631</v>
      </c>
    </row>
    <row r="57" spans="1:11" s="33" customFormat="1" ht="15" customHeight="1" x14ac:dyDescent="0.25">
      <c r="A57" s="256" t="s">
        <v>214</v>
      </c>
      <c r="B57" s="35">
        <v>381</v>
      </c>
      <c r="C57" s="35">
        <v>395</v>
      </c>
      <c r="D57" s="35">
        <v>449</v>
      </c>
      <c r="E57" s="35">
        <v>590</v>
      </c>
      <c r="F57" s="262">
        <v>461</v>
      </c>
      <c r="G57" s="37">
        <v>326.95664809638561</v>
      </c>
      <c r="H57" s="37">
        <v>335.47642172164484</v>
      </c>
      <c r="I57" s="37">
        <v>379.28352929010862</v>
      </c>
      <c r="J57" s="37">
        <v>495.26339059819281</v>
      </c>
      <c r="K57" s="37">
        <v>386.22249973847391</v>
      </c>
    </row>
    <row r="58" spans="1:11" s="33" customFormat="1" ht="15" customHeight="1" x14ac:dyDescent="0.25">
      <c r="A58" s="256" t="s">
        <v>215</v>
      </c>
      <c r="B58" s="35" t="s">
        <v>234</v>
      </c>
      <c r="C58" s="35" t="s">
        <v>234</v>
      </c>
      <c r="D58" s="35">
        <v>86</v>
      </c>
      <c r="E58" s="35">
        <v>74</v>
      </c>
      <c r="F58" s="262">
        <v>76</v>
      </c>
      <c r="G58" s="37" t="s">
        <v>234</v>
      </c>
      <c r="H58" s="37" t="s">
        <v>234</v>
      </c>
      <c r="I58" s="37">
        <v>409.79596211191796</v>
      </c>
      <c r="J58" s="37">
        <v>352.05119150065752</v>
      </c>
      <c r="K58" s="37">
        <v>357.69990823895472</v>
      </c>
    </row>
    <row r="59" spans="1:11" s="33" customFormat="1" ht="15" customHeight="1" x14ac:dyDescent="0.25">
      <c r="A59" s="256" t="s">
        <v>216</v>
      </c>
      <c r="B59" s="35" t="s">
        <v>234</v>
      </c>
      <c r="C59" s="35" t="s">
        <v>234</v>
      </c>
      <c r="D59" s="35" t="s">
        <v>234</v>
      </c>
      <c r="E59" s="35" t="s">
        <v>234</v>
      </c>
      <c r="F59" s="262" t="s">
        <v>234</v>
      </c>
      <c r="G59" s="37" t="s">
        <v>234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s="33" customFormat="1" ht="15" customHeight="1" x14ac:dyDescent="0.25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262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256" t="s">
        <v>218</v>
      </c>
      <c r="B61" s="35">
        <v>301</v>
      </c>
      <c r="C61" s="35">
        <v>384</v>
      </c>
      <c r="D61" s="35">
        <v>426</v>
      </c>
      <c r="E61" s="35">
        <v>342</v>
      </c>
      <c r="F61" s="262">
        <v>373</v>
      </c>
      <c r="G61" s="37">
        <v>300.29077700828174</v>
      </c>
      <c r="H61" s="37">
        <v>379.96254751230077</v>
      </c>
      <c r="I61" s="37">
        <v>416.94005527950355</v>
      </c>
      <c r="J61" s="37">
        <v>331.5580190866458</v>
      </c>
      <c r="K61" s="37">
        <v>359.22688934534364</v>
      </c>
    </row>
    <row r="62" spans="1:11" s="33" customFormat="1" ht="15" customHeight="1" x14ac:dyDescent="0.25">
      <c r="A62" s="256" t="s">
        <v>219</v>
      </c>
      <c r="B62" s="35" t="s">
        <v>234</v>
      </c>
      <c r="C62" s="35" t="s">
        <v>234</v>
      </c>
      <c r="D62" s="35" t="s">
        <v>234</v>
      </c>
      <c r="E62" s="35" t="s">
        <v>234</v>
      </c>
      <c r="F62" s="262" t="s">
        <v>234</v>
      </c>
      <c r="G62" s="37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s="33" customFormat="1" ht="15" customHeight="1" x14ac:dyDescent="0.25">
      <c r="A63" s="256" t="s">
        <v>220</v>
      </c>
      <c r="B63" s="35">
        <v>371</v>
      </c>
      <c r="C63" s="35">
        <v>362</v>
      </c>
      <c r="D63" s="35">
        <v>387</v>
      </c>
      <c r="E63" s="35">
        <v>433</v>
      </c>
      <c r="F63" s="262">
        <v>478</v>
      </c>
      <c r="G63" s="37">
        <v>217.01550109916332</v>
      </c>
      <c r="H63" s="37">
        <v>211.86033561914226</v>
      </c>
      <c r="I63" s="37">
        <v>227.65436794949059</v>
      </c>
      <c r="J63" s="37">
        <v>255.39919323871482</v>
      </c>
      <c r="K63" s="37">
        <v>283.92925960988248</v>
      </c>
    </row>
    <row r="64" spans="1:11" s="33" customFormat="1" ht="15" customHeight="1" x14ac:dyDescent="0.25">
      <c r="A64" s="256" t="s">
        <v>221</v>
      </c>
      <c r="B64" s="35">
        <v>158</v>
      </c>
      <c r="C64" s="35">
        <v>150</v>
      </c>
      <c r="D64" s="35">
        <v>206</v>
      </c>
      <c r="E64" s="35">
        <v>163</v>
      </c>
      <c r="F64" s="262">
        <v>188</v>
      </c>
      <c r="G64" s="37">
        <v>308.04873917475908</v>
      </c>
      <c r="H64" s="37">
        <v>290.03102990265552</v>
      </c>
      <c r="I64" s="37">
        <v>399.31918470666506</v>
      </c>
      <c r="J64" s="37">
        <v>315.96865764526376</v>
      </c>
      <c r="K64" s="37">
        <v>363.90210186454044</v>
      </c>
    </row>
    <row r="65" spans="1:12" s="33" customFormat="1" ht="15" customHeight="1" x14ac:dyDescent="0.25">
      <c r="A65" s="256" t="s">
        <v>222</v>
      </c>
      <c r="B65" s="35" t="s">
        <v>234</v>
      </c>
      <c r="C65" s="35" t="s">
        <v>234</v>
      </c>
      <c r="D65" s="35" t="s">
        <v>234</v>
      </c>
      <c r="E65" s="35" t="s">
        <v>234</v>
      </c>
      <c r="F65" s="262" t="s">
        <v>234</v>
      </c>
      <c r="G65" s="37" t="s">
        <v>234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El+pkYDj0PuG9BYgvLcLhoZn9epVBvIUWVa3pvmemkSkBIK4/JjRmSbl9w9f7N0avydYuf1//diwLrPUw11Zlg==" saltValue="XEtgh/kbrKD7gP0H/LeH1Q==" spinCount="100000" sheet="1" objects="1" scenarios="1"/>
  <hyperlinks>
    <hyperlink ref="A72" location="'Table of Contents'!A1" display="Click here to return to the Table of Contents" xr:uid="{DBA4469C-646A-4F92-80F0-8915189BAA7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8C3A-7994-459C-A54C-70E3FD49BCA1}">
  <sheetPr codeName="Sheet3">
    <pageSetUpPr fitToPage="1"/>
  </sheetPr>
  <dimension ref="A1:P70"/>
  <sheetViews>
    <sheetView zoomScaleNormal="100" workbookViewId="0"/>
  </sheetViews>
  <sheetFormatPr defaultColWidth="9.140625" defaultRowHeight="12.75" x14ac:dyDescent="0.2"/>
  <cols>
    <col min="1" max="1" width="25.7109375" style="43" customWidth="1"/>
    <col min="2" max="11" width="10.7109375" style="43" customWidth="1"/>
    <col min="12" max="12" width="9.7109375" style="45" customWidth="1"/>
    <col min="13" max="16384" width="9.140625" style="43"/>
  </cols>
  <sheetData>
    <row r="1" spans="1:16" s="20" customFormat="1" ht="23.25" customHeight="1" x14ac:dyDescent="0.3">
      <c r="A1" s="367" t="s">
        <v>146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P1" s="21" t="s">
        <v>147</v>
      </c>
    </row>
    <row r="2" spans="1:16" s="27" customFormat="1" ht="38.1" customHeight="1" thickBot="1" x14ac:dyDescent="0.35">
      <c r="A2" s="22" t="s">
        <v>148</v>
      </c>
      <c r="B2" s="234" t="s">
        <v>149</v>
      </c>
      <c r="C2" s="24" t="s">
        <v>150</v>
      </c>
      <c r="D2" s="24" t="s">
        <v>151</v>
      </c>
      <c r="E2" s="24" t="s">
        <v>152</v>
      </c>
      <c r="F2" s="24" t="s">
        <v>153</v>
      </c>
      <c r="G2" s="231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  <c r="L2" s="237" t="s">
        <v>159</v>
      </c>
    </row>
    <row r="3" spans="1:16" s="33" customFormat="1" ht="18" customHeight="1" x14ac:dyDescent="0.25">
      <c r="A3" s="28" t="s">
        <v>160</v>
      </c>
      <c r="B3" s="235">
        <v>218945</v>
      </c>
      <c r="C3" s="29">
        <v>232506</v>
      </c>
      <c r="D3" s="29">
        <v>237442</v>
      </c>
      <c r="E3" s="29">
        <v>177233</v>
      </c>
      <c r="F3" s="29">
        <v>190806</v>
      </c>
      <c r="G3" s="232">
        <v>556.70220946282643</v>
      </c>
      <c r="H3" s="31">
        <v>588.97969159235333</v>
      </c>
      <c r="I3" s="31">
        <v>600.66938250726048</v>
      </c>
      <c r="J3" s="31">
        <v>448.21698240944403</v>
      </c>
      <c r="K3" s="31">
        <v>484.66528399158994</v>
      </c>
      <c r="L3" s="238" t="s">
        <v>161</v>
      </c>
    </row>
    <row r="4" spans="1:16" s="33" customFormat="1" ht="15" customHeight="1" x14ac:dyDescent="0.25">
      <c r="A4" s="34" t="s">
        <v>162</v>
      </c>
      <c r="B4" s="236">
        <v>9169</v>
      </c>
      <c r="C4" s="35">
        <v>9694</v>
      </c>
      <c r="D4" s="35">
        <v>9676</v>
      </c>
      <c r="E4" s="35">
        <v>7222</v>
      </c>
      <c r="F4" s="35">
        <v>7455</v>
      </c>
      <c r="G4" s="233">
        <v>552.43259527037208</v>
      </c>
      <c r="H4" s="37">
        <v>580.59759507779734</v>
      </c>
      <c r="I4" s="37">
        <v>576.32081461601047</v>
      </c>
      <c r="J4" s="37">
        <v>429.4463935303562</v>
      </c>
      <c r="K4" s="37">
        <v>445.9422841217629</v>
      </c>
      <c r="L4" s="236">
        <v>19</v>
      </c>
    </row>
    <row r="5" spans="1:16" s="33" customFormat="1" ht="16.5" customHeight="1" x14ac:dyDescent="0.25">
      <c r="A5" s="33" t="s">
        <v>163</v>
      </c>
      <c r="B5" s="236">
        <v>899</v>
      </c>
      <c r="C5" s="35">
        <v>834</v>
      </c>
      <c r="D5" s="35">
        <v>884</v>
      </c>
      <c r="E5" s="35">
        <v>521</v>
      </c>
      <c r="F5" s="35">
        <v>556</v>
      </c>
      <c r="G5" s="233">
        <v>734.78522055789847</v>
      </c>
      <c r="H5" s="37">
        <v>677.59450109388274</v>
      </c>
      <c r="I5" s="37">
        <v>714.51347941341282</v>
      </c>
      <c r="J5" s="37">
        <v>421.07315384847192</v>
      </c>
      <c r="K5" s="37">
        <v>455.91480381092811</v>
      </c>
      <c r="L5" s="236">
        <v>18</v>
      </c>
    </row>
    <row r="6" spans="1:16" s="33" customFormat="1" ht="15" customHeight="1" x14ac:dyDescent="0.25">
      <c r="A6" s="34" t="s">
        <v>164</v>
      </c>
      <c r="B6" s="236">
        <v>9</v>
      </c>
      <c r="C6" s="35">
        <v>12</v>
      </c>
      <c r="D6" s="35">
        <v>5</v>
      </c>
      <c r="E6" s="35">
        <v>2</v>
      </c>
      <c r="F6" s="35">
        <v>2</v>
      </c>
      <c r="G6" s="233">
        <v>743.18744838976056</v>
      </c>
      <c r="H6" s="37">
        <v>993.37748344370857</v>
      </c>
      <c r="I6" s="37">
        <v>414.93775933609959</v>
      </c>
      <c r="J6" s="37">
        <v>166.80567139282735</v>
      </c>
      <c r="K6" s="37">
        <v>169.34801016088062</v>
      </c>
      <c r="L6" s="236">
        <v>55</v>
      </c>
    </row>
    <row r="7" spans="1:16" s="33" customFormat="1" ht="15" customHeight="1" x14ac:dyDescent="0.25">
      <c r="A7" s="34" t="s">
        <v>165</v>
      </c>
      <c r="B7" s="236">
        <v>66</v>
      </c>
      <c r="C7" s="35">
        <v>63</v>
      </c>
      <c r="D7" s="35">
        <v>70</v>
      </c>
      <c r="E7" s="35">
        <v>55</v>
      </c>
      <c r="F7" s="35">
        <v>65</v>
      </c>
      <c r="G7" s="233">
        <v>171.21066694337077</v>
      </c>
      <c r="H7" s="37">
        <v>157.35051700884159</v>
      </c>
      <c r="I7" s="37">
        <v>173.78782988654137</v>
      </c>
      <c r="J7" s="37">
        <v>135.78235323161999</v>
      </c>
      <c r="K7" s="37">
        <v>161.2263121341403</v>
      </c>
      <c r="L7" s="236">
        <v>56</v>
      </c>
    </row>
    <row r="8" spans="1:16" s="33" customFormat="1" ht="15" customHeight="1" x14ac:dyDescent="0.25">
      <c r="A8" s="34" t="s">
        <v>166</v>
      </c>
      <c r="B8" s="236">
        <v>1209</v>
      </c>
      <c r="C8" s="35">
        <v>1319</v>
      </c>
      <c r="D8" s="35">
        <v>1379</v>
      </c>
      <c r="E8" s="35">
        <v>1123</v>
      </c>
      <c r="F8" s="35">
        <v>1036</v>
      </c>
      <c r="G8" s="233">
        <v>518.70602368285563</v>
      </c>
      <c r="H8" s="37">
        <v>562.16888934351118</v>
      </c>
      <c r="I8" s="37">
        <v>608.25533491535589</v>
      </c>
      <c r="J8" s="37">
        <v>531.68320581774105</v>
      </c>
      <c r="K8" s="37">
        <v>515.01804551645967</v>
      </c>
      <c r="L8" s="236">
        <v>13</v>
      </c>
    </row>
    <row r="9" spans="1:16" s="33" customFormat="1" ht="15" customHeight="1" x14ac:dyDescent="0.25">
      <c r="A9" s="34" t="s">
        <v>167</v>
      </c>
      <c r="B9" s="236">
        <v>75</v>
      </c>
      <c r="C9" s="35">
        <v>119</v>
      </c>
      <c r="D9" s="35">
        <v>101</v>
      </c>
      <c r="E9" s="35">
        <v>6</v>
      </c>
      <c r="F9" s="35">
        <v>12</v>
      </c>
      <c r="G9" s="233">
        <v>165.36578912554572</v>
      </c>
      <c r="H9" s="37">
        <v>262.31676402512949</v>
      </c>
      <c r="I9" s="37">
        <v>223.03190902064702</v>
      </c>
      <c r="J9" s="37">
        <v>13.251761379950086</v>
      </c>
      <c r="K9" s="37">
        <v>26.601050741504288</v>
      </c>
      <c r="L9" s="236">
        <v>60</v>
      </c>
    </row>
    <row r="10" spans="1:16" s="33" customFormat="1" ht="15" customHeight="1" x14ac:dyDescent="0.25">
      <c r="A10" s="34" t="s">
        <v>168</v>
      </c>
      <c r="B10" s="236">
        <v>49</v>
      </c>
      <c r="C10" s="35">
        <v>56</v>
      </c>
      <c r="D10" s="35">
        <v>80</v>
      </c>
      <c r="E10" s="35">
        <v>52</v>
      </c>
      <c r="F10" s="35">
        <v>60</v>
      </c>
      <c r="G10" s="233">
        <v>224.85315712187958</v>
      </c>
      <c r="H10" s="37">
        <v>258.18349469801751</v>
      </c>
      <c r="I10" s="37">
        <v>367.90066681995859</v>
      </c>
      <c r="J10" s="37">
        <v>238.24796114725558</v>
      </c>
      <c r="K10" s="37">
        <v>271.99782401740788</v>
      </c>
      <c r="L10" s="236">
        <v>42</v>
      </c>
    </row>
    <row r="11" spans="1:16" s="33" customFormat="1" ht="15" customHeight="1" x14ac:dyDescent="0.25">
      <c r="A11" s="38" t="s">
        <v>169</v>
      </c>
      <c r="B11" s="236">
        <v>5722</v>
      </c>
      <c r="C11" s="35">
        <v>6143</v>
      </c>
      <c r="D11" s="35">
        <v>6037</v>
      </c>
      <c r="E11" s="35">
        <v>4476</v>
      </c>
      <c r="F11" s="35">
        <v>4929</v>
      </c>
      <c r="G11" s="233">
        <v>497.80026569066962</v>
      </c>
      <c r="H11" s="37">
        <v>530.47580475934296</v>
      </c>
      <c r="I11" s="37">
        <v>519.4069967228404</v>
      </c>
      <c r="J11" s="37">
        <v>383.65637554439178</v>
      </c>
      <c r="K11" s="37">
        <v>423.53911657422248</v>
      </c>
      <c r="L11" s="236">
        <v>21</v>
      </c>
    </row>
    <row r="12" spans="1:16" s="33" customFormat="1" ht="15" customHeight="1" x14ac:dyDescent="0.25">
      <c r="A12" s="34" t="s">
        <v>170</v>
      </c>
      <c r="B12" s="236">
        <v>100</v>
      </c>
      <c r="C12" s="35">
        <v>89</v>
      </c>
      <c r="D12" s="35">
        <v>65</v>
      </c>
      <c r="E12" s="35">
        <v>86</v>
      </c>
      <c r="F12" s="35">
        <v>68</v>
      </c>
      <c r="G12" s="233">
        <v>371.774853148933</v>
      </c>
      <c r="H12" s="37">
        <v>322.79123748730598</v>
      </c>
      <c r="I12" s="37">
        <v>235.47311983770467</v>
      </c>
      <c r="J12" s="37">
        <v>309.96575959632366</v>
      </c>
      <c r="K12" s="37">
        <v>247.01224163609285</v>
      </c>
      <c r="L12" s="236">
        <v>44</v>
      </c>
    </row>
    <row r="13" spans="1:16" s="33" customFormat="1" ht="15" customHeight="1" x14ac:dyDescent="0.25">
      <c r="A13" s="34" t="s">
        <v>171</v>
      </c>
      <c r="B13" s="236">
        <v>451</v>
      </c>
      <c r="C13" s="35">
        <v>447</v>
      </c>
      <c r="D13" s="35">
        <v>488</v>
      </c>
      <c r="E13" s="35">
        <v>356</v>
      </c>
      <c r="F13" s="35">
        <v>360</v>
      </c>
      <c r="G13" s="233">
        <v>244.04761904761904</v>
      </c>
      <c r="H13" s="37">
        <v>238.88158527591625</v>
      </c>
      <c r="I13" s="37">
        <v>259.70570234959155</v>
      </c>
      <c r="J13" s="37">
        <v>186.11265043234596</v>
      </c>
      <c r="K13" s="37">
        <v>187.50781282553439</v>
      </c>
      <c r="L13" s="236">
        <v>53</v>
      </c>
    </row>
    <row r="14" spans="1:16" s="33" customFormat="1" ht="15" customHeight="1" x14ac:dyDescent="0.25">
      <c r="A14" s="34" t="s">
        <v>172</v>
      </c>
      <c r="B14" s="236">
        <v>7168</v>
      </c>
      <c r="C14" s="35">
        <v>7136</v>
      </c>
      <c r="D14" s="35">
        <v>7271</v>
      </c>
      <c r="E14" s="35">
        <v>5534</v>
      </c>
      <c r="F14" s="35">
        <v>6451</v>
      </c>
      <c r="G14" s="233">
        <v>727.42550434192242</v>
      </c>
      <c r="H14" s="37">
        <v>717.93272398927525</v>
      </c>
      <c r="I14" s="37">
        <v>725.90950840621383</v>
      </c>
      <c r="J14" s="37">
        <v>548.53993616557307</v>
      </c>
      <c r="K14" s="37">
        <v>636.35395129342317</v>
      </c>
      <c r="L14" s="236">
        <v>5</v>
      </c>
    </row>
    <row r="15" spans="1:16" s="33" customFormat="1" ht="15" customHeight="1" x14ac:dyDescent="0.25">
      <c r="A15" s="34" t="s">
        <v>173</v>
      </c>
      <c r="B15" s="236">
        <v>111</v>
      </c>
      <c r="C15" s="35">
        <v>120</v>
      </c>
      <c r="D15" s="35">
        <v>123</v>
      </c>
      <c r="E15" s="35">
        <v>71</v>
      </c>
      <c r="F15" s="35">
        <v>57</v>
      </c>
      <c r="G15" s="233">
        <v>395.41179823311484</v>
      </c>
      <c r="H15" s="37">
        <v>426.53017701002346</v>
      </c>
      <c r="I15" s="37">
        <v>431.20070113935145</v>
      </c>
      <c r="J15" s="37">
        <v>246.33960169315105</v>
      </c>
      <c r="K15" s="37">
        <v>196.504292067432</v>
      </c>
      <c r="L15" s="236">
        <v>50</v>
      </c>
    </row>
    <row r="16" spans="1:16" s="33" customFormat="1" ht="15" customHeight="1" x14ac:dyDescent="0.25">
      <c r="A16" s="38" t="s">
        <v>174</v>
      </c>
      <c r="B16" s="236">
        <v>714</v>
      </c>
      <c r="C16" s="35">
        <v>792</v>
      </c>
      <c r="D16" s="35">
        <v>837</v>
      </c>
      <c r="E16" s="35">
        <v>533</v>
      </c>
      <c r="F16" s="35">
        <v>479</v>
      </c>
      <c r="G16" s="233">
        <v>519.30294126203705</v>
      </c>
      <c r="H16" s="37">
        <v>576.0293251292793</v>
      </c>
      <c r="I16" s="37">
        <v>612.11057481351475</v>
      </c>
      <c r="J16" s="37">
        <v>390.43614574329371</v>
      </c>
      <c r="K16" s="37">
        <v>353.59164962684639</v>
      </c>
      <c r="L16" s="236">
        <v>30</v>
      </c>
    </row>
    <row r="17" spans="1:12" s="33" customFormat="1" ht="15" customHeight="1" x14ac:dyDescent="0.25">
      <c r="A17" s="34" t="s">
        <v>175</v>
      </c>
      <c r="B17" s="236">
        <v>981</v>
      </c>
      <c r="C17" s="35">
        <v>1061</v>
      </c>
      <c r="D17" s="35">
        <v>1096</v>
      </c>
      <c r="E17" s="35">
        <v>722</v>
      </c>
      <c r="F17" s="35">
        <v>849</v>
      </c>
      <c r="G17" s="233">
        <v>543.1081731966982</v>
      </c>
      <c r="H17" s="37">
        <v>587.39834022599052</v>
      </c>
      <c r="I17" s="37">
        <v>606.16451614687321</v>
      </c>
      <c r="J17" s="37">
        <v>404.39796792821659</v>
      </c>
      <c r="K17" s="37">
        <v>479.52014097553263</v>
      </c>
      <c r="L17" s="236">
        <v>17</v>
      </c>
    </row>
    <row r="18" spans="1:12" s="33" customFormat="1" ht="15" customHeight="1" x14ac:dyDescent="0.25">
      <c r="A18" s="34" t="s">
        <v>176</v>
      </c>
      <c r="B18" s="236">
        <v>45</v>
      </c>
      <c r="C18" s="35">
        <v>68</v>
      </c>
      <c r="D18" s="35">
        <v>80</v>
      </c>
      <c r="E18" s="35">
        <v>68</v>
      </c>
      <c r="F18" s="35">
        <v>55</v>
      </c>
      <c r="G18" s="233">
        <v>237.52969121140143</v>
      </c>
      <c r="H18" s="37">
        <v>358.78225083100301</v>
      </c>
      <c r="I18" s="37">
        <v>422.23043225840502</v>
      </c>
      <c r="J18" s="37">
        <v>358.32850292459295</v>
      </c>
      <c r="K18" s="37">
        <v>290.52876234747242</v>
      </c>
      <c r="L18" s="236">
        <v>41</v>
      </c>
    </row>
    <row r="19" spans="1:12" s="33" customFormat="1" ht="15" customHeight="1" x14ac:dyDescent="0.25">
      <c r="A19" s="34" t="s">
        <v>177</v>
      </c>
      <c r="B19" s="236">
        <v>6836</v>
      </c>
      <c r="C19" s="35">
        <v>6956</v>
      </c>
      <c r="D19" s="35">
        <v>6907</v>
      </c>
      <c r="E19" s="35">
        <v>5286</v>
      </c>
      <c r="F19" s="35">
        <v>5985</v>
      </c>
      <c r="G19" s="233">
        <v>769.64387645617046</v>
      </c>
      <c r="H19" s="37">
        <v>776.63832614120395</v>
      </c>
      <c r="I19" s="37">
        <v>764.76775729391579</v>
      </c>
      <c r="J19" s="37">
        <v>582.78694760099268</v>
      </c>
      <c r="K19" s="37">
        <v>658.9355960642223</v>
      </c>
      <c r="L19" s="236">
        <v>3</v>
      </c>
    </row>
    <row r="20" spans="1:12" s="33" customFormat="1" ht="15" customHeight="1" x14ac:dyDescent="0.25">
      <c r="A20" s="34" t="s">
        <v>178</v>
      </c>
      <c r="B20" s="236">
        <v>991</v>
      </c>
      <c r="C20" s="35">
        <v>982</v>
      </c>
      <c r="D20" s="35">
        <v>1203</v>
      </c>
      <c r="E20" s="35">
        <v>1010</v>
      </c>
      <c r="F20" s="35">
        <v>1037</v>
      </c>
      <c r="G20" s="233">
        <v>665.39987779739886</v>
      </c>
      <c r="H20" s="37">
        <v>650.15889830508479</v>
      </c>
      <c r="I20" s="37">
        <v>793.05957505718868</v>
      </c>
      <c r="J20" s="37">
        <v>659.76418329686123</v>
      </c>
      <c r="K20" s="37">
        <v>675.05549516004089</v>
      </c>
      <c r="L20" s="236">
        <v>2</v>
      </c>
    </row>
    <row r="21" spans="1:12" s="33" customFormat="1" ht="15" customHeight="1" x14ac:dyDescent="0.25">
      <c r="A21" s="34" t="s">
        <v>179</v>
      </c>
      <c r="B21" s="236">
        <v>261</v>
      </c>
      <c r="C21" s="35">
        <v>331</v>
      </c>
      <c r="D21" s="35">
        <v>277</v>
      </c>
      <c r="E21" s="35">
        <v>244</v>
      </c>
      <c r="F21" s="35">
        <v>243</v>
      </c>
      <c r="G21" s="233">
        <v>384.03248826567398</v>
      </c>
      <c r="H21" s="37">
        <v>484.21545393370201</v>
      </c>
      <c r="I21" s="37">
        <v>406.67116892268842</v>
      </c>
      <c r="J21" s="37">
        <v>358.30188402179181</v>
      </c>
      <c r="K21" s="37">
        <v>356.92253459064068</v>
      </c>
      <c r="L21" s="236">
        <v>29</v>
      </c>
    </row>
    <row r="22" spans="1:12" s="33" customFormat="1" ht="15" customHeight="1" x14ac:dyDescent="0.25">
      <c r="A22" s="34" t="s">
        <v>180</v>
      </c>
      <c r="B22" s="236">
        <v>94</v>
      </c>
      <c r="C22" s="35">
        <v>117</v>
      </c>
      <c r="D22" s="35">
        <v>67</v>
      </c>
      <c r="E22" s="35">
        <v>70</v>
      </c>
      <c r="F22" s="35">
        <v>34</v>
      </c>
      <c r="G22" s="233">
        <v>287.85790843668656</v>
      </c>
      <c r="H22" s="37">
        <v>355.23439397619626</v>
      </c>
      <c r="I22" s="37">
        <v>203.91393006056549</v>
      </c>
      <c r="J22" s="37">
        <v>218.5792349726776</v>
      </c>
      <c r="K22" s="37">
        <v>108.35962647799343</v>
      </c>
      <c r="L22" s="236">
        <v>58</v>
      </c>
    </row>
    <row r="23" spans="1:12" s="33" customFormat="1" ht="15" customHeight="1" x14ac:dyDescent="0.25">
      <c r="A23" s="34" t="s">
        <v>181</v>
      </c>
      <c r="B23" s="236">
        <v>64300</v>
      </c>
      <c r="C23" s="35">
        <v>68025</v>
      </c>
      <c r="D23" s="35">
        <v>69923</v>
      </c>
      <c r="E23" s="35">
        <v>52603</v>
      </c>
      <c r="F23" s="35">
        <v>56690</v>
      </c>
      <c r="G23" s="233">
        <v>635.71244679492179</v>
      </c>
      <c r="H23" s="37">
        <v>673.47010906503147</v>
      </c>
      <c r="I23" s="37">
        <v>694.79367291904464</v>
      </c>
      <c r="J23" s="37">
        <v>525.3746476645033</v>
      </c>
      <c r="K23" s="37">
        <v>570.03788755964956</v>
      </c>
      <c r="L23" s="236">
        <v>8</v>
      </c>
    </row>
    <row r="24" spans="1:12" s="33" customFormat="1" ht="16.5" customHeight="1" x14ac:dyDescent="0.25">
      <c r="A24" s="33" t="s">
        <v>182</v>
      </c>
      <c r="B24" s="236">
        <v>4297</v>
      </c>
      <c r="C24" s="35">
        <v>3978</v>
      </c>
      <c r="D24" s="35">
        <v>3739</v>
      </c>
      <c r="E24" s="35">
        <v>2540</v>
      </c>
      <c r="F24" s="35">
        <v>3026</v>
      </c>
      <c r="G24" s="233">
        <v>911.48341205826853</v>
      </c>
      <c r="H24" s="37">
        <v>846.4191611774653</v>
      </c>
      <c r="I24" s="37">
        <v>798.5045039963187</v>
      </c>
      <c r="J24" s="37">
        <v>544.6939305371269</v>
      </c>
      <c r="K24" s="37">
        <v>657.27271072782571</v>
      </c>
      <c r="L24" s="236">
        <v>4</v>
      </c>
    </row>
    <row r="25" spans="1:12" s="33" customFormat="1" ht="16.5" customHeight="1" x14ac:dyDescent="0.25">
      <c r="A25" s="33" t="s">
        <v>183</v>
      </c>
      <c r="B25" s="236">
        <v>647</v>
      </c>
      <c r="C25" s="35">
        <v>695</v>
      </c>
      <c r="D25" s="35">
        <v>669</v>
      </c>
      <c r="E25" s="35">
        <v>347</v>
      </c>
      <c r="F25" s="35">
        <v>505</v>
      </c>
      <c r="G25" s="233">
        <v>452.43667636713951</v>
      </c>
      <c r="H25" s="37">
        <v>485.02372509848414</v>
      </c>
      <c r="I25" s="37">
        <v>465.23494088780336</v>
      </c>
      <c r="J25" s="37">
        <v>242.15167036809277</v>
      </c>
      <c r="K25" s="37">
        <v>362.73629009252221</v>
      </c>
      <c r="L25" s="236">
        <v>28</v>
      </c>
    </row>
    <row r="26" spans="1:12" s="33" customFormat="1" ht="15" customHeight="1" x14ac:dyDescent="0.25">
      <c r="A26" s="34" t="s">
        <v>184</v>
      </c>
      <c r="B26" s="236">
        <v>817</v>
      </c>
      <c r="C26" s="35">
        <v>920</v>
      </c>
      <c r="D26" s="35">
        <v>969</v>
      </c>
      <c r="E26" s="35">
        <v>660</v>
      </c>
      <c r="F26" s="35">
        <v>871</v>
      </c>
      <c r="G26" s="233">
        <v>529.70085193013392</v>
      </c>
      <c r="H26" s="37">
        <v>591.73119967068874</v>
      </c>
      <c r="I26" s="37">
        <v>623.98979979522312</v>
      </c>
      <c r="J26" s="37">
        <v>421.67404596247098</v>
      </c>
      <c r="K26" s="37">
        <v>556.00240019405828</v>
      </c>
      <c r="L26" s="236">
        <v>9</v>
      </c>
    </row>
    <row r="27" spans="1:12" s="33" customFormat="1" ht="15" customHeight="1" x14ac:dyDescent="0.25">
      <c r="A27" s="34" t="s">
        <v>185</v>
      </c>
      <c r="B27" s="236">
        <v>892</v>
      </c>
      <c r="C27" s="35">
        <v>817</v>
      </c>
      <c r="D27" s="35">
        <v>924</v>
      </c>
      <c r="E27" s="35">
        <v>559</v>
      </c>
      <c r="F27" s="35">
        <v>600</v>
      </c>
      <c r="G27" s="233">
        <v>336.91780640823708</v>
      </c>
      <c r="H27" s="37">
        <v>308.36705115043179</v>
      </c>
      <c r="I27" s="37">
        <v>350.11007248491001</v>
      </c>
      <c r="J27" s="37">
        <v>213.02541823863419</v>
      </c>
      <c r="K27" s="37">
        <v>230.40058982550994</v>
      </c>
      <c r="L27" s="236">
        <v>45</v>
      </c>
    </row>
    <row r="28" spans="1:12" s="33" customFormat="1" ht="15" customHeight="1" x14ac:dyDescent="0.25">
      <c r="A28" s="34" t="s">
        <v>186</v>
      </c>
      <c r="B28" s="236">
        <v>24</v>
      </c>
      <c r="C28" s="35">
        <v>32</v>
      </c>
      <c r="D28" s="35">
        <v>33</v>
      </c>
      <c r="E28" s="35">
        <v>26</v>
      </c>
      <c r="F28" s="35">
        <v>27</v>
      </c>
      <c r="G28" s="233">
        <v>137.12718546451833</v>
      </c>
      <c r="H28" s="37">
        <v>184.49120784087634</v>
      </c>
      <c r="I28" s="37">
        <v>191.7155638180445</v>
      </c>
      <c r="J28" s="37">
        <v>151.84255095485605</v>
      </c>
      <c r="K28" s="37">
        <v>158.41351795353202</v>
      </c>
      <c r="L28" s="236">
        <v>57</v>
      </c>
    </row>
    <row r="29" spans="1:12" s="33" customFormat="1" ht="15" customHeight="1" x14ac:dyDescent="0.25">
      <c r="A29" s="34" t="s">
        <v>187</v>
      </c>
      <c r="B29" s="236">
        <v>359</v>
      </c>
      <c r="C29" s="35">
        <v>434</v>
      </c>
      <c r="D29" s="35">
        <v>410</v>
      </c>
      <c r="E29" s="35">
        <v>377</v>
      </c>
      <c r="F29" s="35">
        <v>372</v>
      </c>
      <c r="G29" s="233">
        <v>391.88289360215697</v>
      </c>
      <c r="H29" s="37">
        <v>473.14828947081526</v>
      </c>
      <c r="I29" s="37">
        <v>446.97853412844637</v>
      </c>
      <c r="J29" s="37">
        <v>411.56306630859586</v>
      </c>
      <c r="K29" s="37">
        <v>409.66455961059842</v>
      </c>
      <c r="L29" s="236">
        <v>23</v>
      </c>
    </row>
    <row r="30" spans="1:12" s="33" customFormat="1" ht="15" customHeight="1" x14ac:dyDescent="0.25">
      <c r="A30" s="34" t="s">
        <v>188</v>
      </c>
      <c r="B30" s="236">
        <v>1041</v>
      </c>
      <c r="C30" s="35">
        <v>1645</v>
      </c>
      <c r="D30" s="35">
        <v>1656</v>
      </c>
      <c r="E30" s="35">
        <v>1290</v>
      </c>
      <c r="F30" s="35">
        <v>1101</v>
      </c>
      <c r="G30" s="233">
        <v>381.86420160669087</v>
      </c>
      <c r="H30" s="37">
        <v>598.4625515241695</v>
      </c>
      <c r="I30" s="37">
        <v>595.34723195892968</v>
      </c>
      <c r="J30" s="37">
        <v>459.28230908631303</v>
      </c>
      <c r="K30" s="37">
        <v>388.78079613549772</v>
      </c>
      <c r="L30" s="236">
        <v>25</v>
      </c>
    </row>
    <row r="31" spans="1:12" s="33" customFormat="1" ht="15" customHeight="1" x14ac:dyDescent="0.25">
      <c r="A31" s="34" t="s">
        <v>189</v>
      </c>
      <c r="B31" s="236">
        <v>14</v>
      </c>
      <c r="C31" s="35">
        <v>19</v>
      </c>
      <c r="D31" s="35">
        <v>10</v>
      </c>
      <c r="E31" s="35">
        <v>13</v>
      </c>
      <c r="F31" s="35">
        <v>29</v>
      </c>
      <c r="G31" s="233">
        <v>161.08618110689218</v>
      </c>
      <c r="H31" s="37">
        <v>217.01884637350085</v>
      </c>
      <c r="I31" s="37">
        <v>114.82374555057986</v>
      </c>
      <c r="J31" s="37">
        <v>149.37377915661267</v>
      </c>
      <c r="K31" s="37">
        <v>337.52327746741156</v>
      </c>
      <c r="L31" s="236">
        <v>33</v>
      </c>
    </row>
    <row r="32" spans="1:12" s="33" customFormat="1" ht="15" customHeight="1" x14ac:dyDescent="0.25">
      <c r="A32" s="34" t="s">
        <v>190</v>
      </c>
      <c r="B32" s="236">
        <v>27</v>
      </c>
      <c r="C32" s="35">
        <v>22</v>
      </c>
      <c r="D32" s="35">
        <v>32</v>
      </c>
      <c r="E32" s="35">
        <v>31</v>
      </c>
      <c r="F32" s="35">
        <v>39</v>
      </c>
      <c r="G32" s="233">
        <v>202.17147135904156</v>
      </c>
      <c r="H32" s="37">
        <v>166.38935108153078</v>
      </c>
      <c r="I32" s="37">
        <v>241.92938686021017</v>
      </c>
      <c r="J32" s="37">
        <v>235.11566173682215</v>
      </c>
      <c r="K32" s="37">
        <v>298.32479155511362</v>
      </c>
      <c r="L32" s="236">
        <v>39</v>
      </c>
    </row>
    <row r="33" spans="1:12" s="33" customFormat="1" ht="15" customHeight="1" x14ac:dyDescent="0.25">
      <c r="A33" s="34" t="s">
        <v>191</v>
      </c>
      <c r="B33" s="236">
        <v>2134</v>
      </c>
      <c r="C33" s="35">
        <v>2239</v>
      </c>
      <c r="D33" s="35">
        <v>2435</v>
      </c>
      <c r="E33" s="35">
        <v>1915</v>
      </c>
      <c r="F33" s="35">
        <v>2201</v>
      </c>
      <c r="G33" s="233">
        <v>487.20237619603159</v>
      </c>
      <c r="H33" s="37">
        <v>509.30580640465132</v>
      </c>
      <c r="I33" s="37">
        <v>552.31199843946342</v>
      </c>
      <c r="J33" s="37">
        <v>436.21072964501786</v>
      </c>
      <c r="K33" s="37">
        <v>500.56515420636202</v>
      </c>
      <c r="L33" s="236">
        <v>14</v>
      </c>
    </row>
    <row r="34" spans="1:12" s="33" customFormat="1" ht="15" customHeight="1" x14ac:dyDescent="0.25">
      <c r="A34" s="34" t="s">
        <v>192</v>
      </c>
      <c r="B34" s="236">
        <v>550</v>
      </c>
      <c r="C34" s="35">
        <v>584</v>
      </c>
      <c r="D34" s="35">
        <v>598</v>
      </c>
      <c r="E34" s="35">
        <v>427</v>
      </c>
      <c r="F34" s="35">
        <v>485</v>
      </c>
      <c r="G34" s="233">
        <v>392.01990035566894</v>
      </c>
      <c r="H34" s="37">
        <v>418.46400779604181</v>
      </c>
      <c r="I34" s="37">
        <v>430.32418234807324</v>
      </c>
      <c r="J34" s="37">
        <v>308.45246436904495</v>
      </c>
      <c r="K34" s="37">
        <v>352.47093023255815</v>
      </c>
      <c r="L34" s="236">
        <v>31</v>
      </c>
    </row>
    <row r="35" spans="1:12" s="33" customFormat="1" ht="15" customHeight="1" x14ac:dyDescent="0.25">
      <c r="A35" s="34" t="s">
        <v>193</v>
      </c>
      <c r="B35" s="236">
        <v>218</v>
      </c>
      <c r="C35" s="35">
        <v>214</v>
      </c>
      <c r="D35" s="35">
        <v>226</v>
      </c>
      <c r="E35" s="35">
        <v>195</v>
      </c>
      <c r="F35" s="35">
        <v>183</v>
      </c>
      <c r="G35" s="233">
        <v>215.02406691391147</v>
      </c>
      <c r="H35" s="37">
        <v>209.96860282574568</v>
      </c>
      <c r="I35" s="37">
        <v>220.92318520401182</v>
      </c>
      <c r="J35" s="37">
        <v>190.44456598171732</v>
      </c>
      <c r="K35" s="37">
        <v>179.35373849636883</v>
      </c>
      <c r="L35" s="236">
        <v>54</v>
      </c>
    </row>
    <row r="36" spans="1:12" s="33" customFormat="1" ht="15" customHeight="1" x14ac:dyDescent="0.25">
      <c r="A36" s="34" t="s">
        <v>194</v>
      </c>
      <c r="B36" s="236">
        <v>14014</v>
      </c>
      <c r="C36" s="35">
        <v>14334</v>
      </c>
      <c r="D36" s="35">
        <v>14258</v>
      </c>
      <c r="E36" s="35">
        <v>10888</v>
      </c>
      <c r="F36" s="35">
        <v>11842</v>
      </c>
      <c r="G36" s="233">
        <v>439.56416212747297</v>
      </c>
      <c r="H36" s="37">
        <v>448.85428487686102</v>
      </c>
      <c r="I36" s="37">
        <v>446.76807572935093</v>
      </c>
      <c r="J36" s="37">
        <v>341.90471196066716</v>
      </c>
      <c r="K36" s="37">
        <v>374.54759034829891</v>
      </c>
      <c r="L36" s="236">
        <v>26</v>
      </c>
    </row>
    <row r="37" spans="1:12" s="33" customFormat="1" ht="15" customHeight="1" x14ac:dyDescent="0.25">
      <c r="A37" s="34" t="s">
        <v>195</v>
      </c>
      <c r="B37" s="236">
        <v>1020</v>
      </c>
      <c r="C37" s="35">
        <v>1124</v>
      </c>
      <c r="D37" s="35">
        <v>1156</v>
      </c>
      <c r="E37" s="35">
        <v>932</v>
      </c>
      <c r="F37" s="35">
        <v>855</v>
      </c>
      <c r="G37" s="233">
        <v>262.36389872753512</v>
      </c>
      <c r="H37" s="37">
        <v>284.07008747033564</v>
      </c>
      <c r="I37" s="37">
        <v>287.79772500379664</v>
      </c>
      <c r="J37" s="37">
        <v>229.94858231271033</v>
      </c>
      <c r="K37" s="37">
        <v>209.02396808167336</v>
      </c>
      <c r="L37" s="236">
        <v>49</v>
      </c>
    </row>
    <row r="38" spans="1:12" s="33" customFormat="1" ht="15" customHeight="1" x14ac:dyDescent="0.25">
      <c r="A38" s="34" t="s">
        <v>196</v>
      </c>
      <c r="B38" s="236">
        <v>68</v>
      </c>
      <c r="C38" s="35">
        <v>61</v>
      </c>
      <c r="D38" s="35">
        <v>57</v>
      </c>
      <c r="E38" s="35">
        <v>41</v>
      </c>
      <c r="F38" s="35">
        <v>38</v>
      </c>
      <c r="G38" s="233">
        <v>346.19692495672541</v>
      </c>
      <c r="H38" s="37">
        <v>311.62196679438057</v>
      </c>
      <c r="I38" s="37">
        <v>287.77704851820062</v>
      </c>
      <c r="J38" s="37">
        <v>208.48164344554053</v>
      </c>
      <c r="K38" s="37">
        <v>193.29569154077012</v>
      </c>
      <c r="L38" s="236">
        <v>51</v>
      </c>
    </row>
    <row r="39" spans="1:12" s="33" customFormat="1" ht="15" customHeight="1" x14ac:dyDescent="0.25">
      <c r="A39" s="34" t="s">
        <v>197</v>
      </c>
      <c r="B39" s="236">
        <v>11163</v>
      </c>
      <c r="C39" s="35">
        <v>11489</v>
      </c>
      <c r="D39" s="35">
        <v>12297</v>
      </c>
      <c r="E39" s="35">
        <v>10701</v>
      </c>
      <c r="F39" s="35">
        <v>12019</v>
      </c>
      <c r="G39" s="233">
        <v>472.60895979881411</v>
      </c>
      <c r="H39" s="37">
        <v>481.96703293476349</v>
      </c>
      <c r="I39" s="37">
        <v>512.26080852809889</v>
      </c>
      <c r="J39" s="37">
        <v>441.91981763219189</v>
      </c>
      <c r="K39" s="37">
        <v>494.27404553374731</v>
      </c>
      <c r="L39" s="236">
        <v>15</v>
      </c>
    </row>
    <row r="40" spans="1:12" s="33" customFormat="1" ht="15" customHeight="1" x14ac:dyDescent="0.25">
      <c r="A40" s="34" t="s">
        <v>198</v>
      </c>
      <c r="B40" s="236">
        <v>9742</v>
      </c>
      <c r="C40" s="35">
        <v>11634</v>
      </c>
      <c r="D40" s="35">
        <v>11232</v>
      </c>
      <c r="E40" s="35">
        <v>7228</v>
      </c>
      <c r="F40" s="35">
        <v>7659</v>
      </c>
      <c r="G40" s="233">
        <v>634.03138396776603</v>
      </c>
      <c r="H40" s="37">
        <v>748.32697399058839</v>
      </c>
      <c r="I40" s="37">
        <v>714.99594504614504</v>
      </c>
      <c r="J40" s="37">
        <v>455.83370016132022</v>
      </c>
      <c r="K40" s="37">
        <v>482.90354980451201</v>
      </c>
      <c r="L40" s="236">
        <v>16</v>
      </c>
    </row>
    <row r="41" spans="1:12" s="33" customFormat="1" ht="15" customHeight="1" x14ac:dyDescent="0.25">
      <c r="A41" s="34" t="s">
        <v>199</v>
      </c>
      <c r="B41" s="236">
        <v>222</v>
      </c>
      <c r="C41" s="35">
        <v>239</v>
      </c>
      <c r="D41" s="35">
        <v>275</v>
      </c>
      <c r="E41" s="35">
        <v>123</v>
      </c>
      <c r="F41" s="35">
        <v>147</v>
      </c>
      <c r="G41" s="233">
        <v>365.53438822386511</v>
      </c>
      <c r="H41" s="37">
        <v>386.43125080843356</v>
      </c>
      <c r="I41" s="37">
        <v>434.56275086122434</v>
      </c>
      <c r="J41" s="37">
        <v>191.8577445016378</v>
      </c>
      <c r="K41" s="37">
        <v>226.41858172632615</v>
      </c>
      <c r="L41" s="236">
        <v>46</v>
      </c>
    </row>
    <row r="42" spans="1:12" s="33" customFormat="1" ht="15" customHeight="1" x14ac:dyDescent="0.25">
      <c r="A42" s="34" t="s">
        <v>200</v>
      </c>
      <c r="B42" s="236">
        <v>13132</v>
      </c>
      <c r="C42" s="35">
        <v>13420</v>
      </c>
      <c r="D42" s="35">
        <v>13643</v>
      </c>
      <c r="E42" s="35">
        <v>10466</v>
      </c>
      <c r="F42" s="35">
        <v>12480</v>
      </c>
      <c r="G42" s="233">
        <v>611.56126486815242</v>
      </c>
      <c r="H42" s="37">
        <v>621.28594153060408</v>
      </c>
      <c r="I42" s="37">
        <v>627.42677759806327</v>
      </c>
      <c r="J42" s="37">
        <v>479.6554326958551</v>
      </c>
      <c r="K42" s="37">
        <v>572.14689871624535</v>
      </c>
      <c r="L42" s="236">
        <v>7</v>
      </c>
    </row>
    <row r="43" spans="1:12" s="33" customFormat="1" ht="15" customHeight="1" x14ac:dyDescent="0.25">
      <c r="A43" s="34" t="s">
        <v>201</v>
      </c>
      <c r="B43" s="236">
        <v>21295</v>
      </c>
      <c r="C43" s="35">
        <v>22477</v>
      </c>
      <c r="D43" s="35">
        <v>23065</v>
      </c>
      <c r="E43" s="35">
        <v>18193</v>
      </c>
      <c r="F43" s="35">
        <v>18089</v>
      </c>
      <c r="G43" s="233">
        <v>650.00810411606676</v>
      </c>
      <c r="H43" s="37">
        <v>682.49654607011098</v>
      </c>
      <c r="I43" s="37">
        <v>700.15469275153964</v>
      </c>
      <c r="J43" s="37">
        <v>550.67959425329389</v>
      </c>
      <c r="K43" s="37">
        <v>550.07594751942781</v>
      </c>
      <c r="L43" s="236">
        <v>10</v>
      </c>
    </row>
    <row r="44" spans="1:12" s="33" customFormat="1" ht="15" customHeight="1" x14ac:dyDescent="0.25">
      <c r="A44" s="34" t="s">
        <v>202</v>
      </c>
      <c r="B44" s="236">
        <v>9140</v>
      </c>
      <c r="C44" s="35">
        <v>9494</v>
      </c>
      <c r="D44" s="35">
        <v>9467</v>
      </c>
      <c r="E44" s="35">
        <v>5743</v>
      </c>
      <c r="F44" s="35">
        <v>6204</v>
      </c>
      <c r="G44" s="233">
        <v>1051.9301306626123</v>
      </c>
      <c r="H44" s="37">
        <v>1088.3396114808709</v>
      </c>
      <c r="I44" s="37">
        <v>1085.4099666936099</v>
      </c>
      <c r="J44" s="37">
        <v>659.36841621841938</v>
      </c>
      <c r="K44" s="37">
        <v>725.14756589328499</v>
      </c>
      <c r="L44" s="236">
        <v>1</v>
      </c>
    </row>
    <row r="45" spans="1:12" s="33" customFormat="1" ht="15" customHeight="1" x14ac:dyDescent="0.25">
      <c r="A45" s="34" t="s">
        <v>203</v>
      </c>
      <c r="B45" s="236">
        <v>3993</v>
      </c>
      <c r="C45" s="35">
        <v>4330</v>
      </c>
      <c r="D45" s="35">
        <v>4780</v>
      </c>
      <c r="E45" s="35">
        <v>3598</v>
      </c>
      <c r="F45" s="35">
        <v>4235</v>
      </c>
      <c r="G45" s="233">
        <v>532.18286938928918</v>
      </c>
      <c r="H45" s="37">
        <v>569.92206677696572</v>
      </c>
      <c r="I45" s="37">
        <v>619.90732515176705</v>
      </c>
      <c r="J45" s="37">
        <v>460.88261967833006</v>
      </c>
      <c r="K45" s="37">
        <v>538.3246472607093</v>
      </c>
      <c r="L45" s="236">
        <v>11</v>
      </c>
    </row>
    <row r="46" spans="1:12" s="33" customFormat="1" ht="15" customHeight="1" x14ac:dyDescent="0.25">
      <c r="A46" s="34" t="s">
        <v>204</v>
      </c>
      <c r="B46" s="236">
        <v>1258</v>
      </c>
      <c r="C46" s="35">
        <v>1199</v>
      </c>
      <c r="D46" s="35">
        <v>1142</v>
      </c>
      <c r="E46" s="35">
        <v>1046</v>
      </c>
      <c r="F46" s="35">
        <v>977</v>
      </c>
      <c r="G46" s="233">
        <v>445.93641329585296</v>
      </c>
      <c r="H46" s="37">
        <v>423.74678390681106</v>
      </c>
      <c r="I46" s="37">
        <v>404.08043394417177</v>
      </c>
      <c r="J46" s="37">
        <v>369.61653168242663</v>
      </c>
      <c r="K46" s="37">
        <v>350.67317045156796</v>
      </c>
      <c r="L46" s="236">
        <v>32</v>
      </c>
    </row>
    <row r="47" spans="1:12" s="33" customFormat="1" ht="15" customHeight="1" x14ac:dyDescent="0.25">
      <c r="A47" s="34" t="s">
        <v>205</v>
      </c>
      <c r="B47" s="236">
        <v>2866</v>
      </c>
      <c r="C47" s="35">
        <v>3099</v>
      </c>
      <c r="D47" s="35">
        <v>3192</v>
      </c>
      <c r="E47" s="35">
        <v>2000</v>
      </c>
      <c r="F47" s="35">
        <v>2347</v>
      </c>
      <c r="G47" s="233">
        <v>374.34642849212577</v>
      </c>
      <c r="H47" s="37">
        <v>404.19401834589564</v>
      </c>
      <c r="I47" s="37">
        <v>416.54052135422648</v>
      </c>
      <c r="J47" s="37">
        <v>261.95256824846723</v>
      </c>
      <c r="K47" s="37">
        <v>310.18099398008337</v>
      </c>
      <c r="L47" s="236">
        <v>37</v>
      </c>
    </row>
    <row r="48" spans="1:12" s="33" customFormat="1" ht="15" customHeight="1" x14ac:dyDescent="0.25">
      <c r="A48" s="34" t="s">
        <v>206</v>
      </c>
      <c r="B48" s="236">
        <v>2438</v>
      </c>
      <c r="C48" s="35">
        <v>2704</v>
      </c>
      <c r="D48" s="35">
        <v>2629</v>
      </c>
      <c r="E48" s="35">
        <v>1477</v>
      </c>
      <c r="F48" s="35">
        <v>1421</v>
      </c>
      <c r="G48" s="233">
        <v>546.88078312969242</v>
      </c>
      <c r="H48" s="37">
        <v>604.02174835703408</v>
      </c>
      <c r="I48" s="37">
        <v>585.76473602709359</v>
      </c>
      <c r="J48" s="37">
        <v>329.20324790096709</v>
      </c>
      <c r="K48" s="37">
        <v>320.67990458588059</v>
      </c>
      <c r="L48" s="236">
        <v>35</v>
      </c>
    </row>
    <row r="49" spans="1:12" s="33" customFormat="1" ht="15" customHeight="1" x14ac:dyDescent="0.25">
      <c r="A49" s="34" t="s">
        <v>207</v>
      </c>
      <c r="B49" s="236">
        <v>7663</v>
      </c>
      <c r="C49" s="35">
        <v>8327</v>
      </c>
      <c r="D49" s="35">
        <v>8170</v>
      </c>
      <c r="E49" s="35">
        <v>4398</v>
      </c>
      <c r="F49" s="35">
        <v>5066</v>
      </c>
      <c r="G49" s="233">
        <v>396.44128887134514</v>
      </c>
      <c r="H49" s="37">
        <v>429.67308828499705</v>
      </c>
      <c r="I49" s="37">
        <v>421.89059659048365</v>
      </c>
      <c r="J49" s="37">
        <v>227.46126745266136</v>
      </c>
      <c r="K49" s="37">
        <v>264.80401314506776</v>
      </c>
      <c r="L49" s="236">
        <v>43</v>
      </c>
    </row>
    <row r="50" spans="1:12" s="33" customFormat="1" ht="15" customHeight="1" x14ac:dyDescent="0.25">
      <c r="A50" s="34" t="s">
        <v>208</v>
      </c>
      <c r="B50" s="236">
        <v>1115</v>
      </c>
      <c r="C50" s="35">
        <v>1244</v>
      </c>
      <c r="D50" s="35">
        <v>1254</v>
      </c>
      <c r="E50" s="35">
        <v>749</v>
      </c>
      <c r="F50" s="35">
        <v>853</v>
      </c>
      <c r="G50" s="233">
        <v>405.83972424737658</v>
      </c>
      <c r="H50" s="37">
        <v>454.79970898668137</v>
      </c>
      <c r="I50" s="37">
        <v>460.7211351228222</v>
      </c>
      <c r="J50" s="37">
        <v>275.00367161110296</v>
      </c>
      <c r="K50" s="37">
        <v>318.81772073361714</v>
      </c>
      <c r="L50" s="236">
        <v>36</v>
      </c>
    </row>
    <row r="51" spans="1:12" s="33" customFormat="1" ht="15" customHeight="1" x14ac:dyDescent="0.25">
      <c r="A51" s="34" t="s">
        <v>209</v>
      </c>
      <c r="B51" s="236">
        <v>570</v>
      </c>
      <c r="C51" s="35">
        <v>655</v>
      </c>
      <c r="D51" s="35">
        <v>672</v>
      </c>
      <c r="E51" s="35">
        <v>627</v>
      </c>
      <c r="F51" s="35">
        <v>529</v>
      </c>
      <c r="G51" s="233">
        <v>314.75192578480909</v>
      </c>
      <c r="H51" s="37">
        <v>360.93722447540114</v>
      </c>
      <c r="I51" s="37">
        <v>370.47858997612838</v>
      </c>
      <c r="J51" s="37">
        <v>344.73089547561318</v>
      </c>
      <c r="K51" s="37">
        <v>290.54440001757547</v>
      </c>
      <c r="L51" s="236">
        <v>40</v>
      </c>
    </row>
    <row r="52" spans="1:12" s="33" customFormat="1" ht="15" customHeight="1" x14ac:dyDescent="0.25">
      <c r="A52" s="34" t="s">
        <v>210</v>
      </c>
      <c r="B52" s="236">
        <v>8</v>
      </c>
      <c r="C52" s="35">
        <v>6</v>
      </c>
      <c r="D52" s="35">
        <v>2</v>
      </c>
      <c r="E52" s="35">
        <v>3</v>
      </c>
      <c r="F52" s="35">
        <v>0</v>
      </c>
      <c r="G52" s="233">
        <v>247.4481905351067</v>
      </c>
      <c r="H52" s="37">
        <v>185.64356435643563</v>
      </c>
      <c r="I52" s="37">
        <v>61.862047633776676</v>
      </c>
      <c r="J52" s="37">
        <v>92.793071450665011</v>
      </c>
      <c r="K52" s="37">
        <v>0</v>
      </c>
      <c r="L52" s="236">
        <v>61</v>
      </c>
    </row>
    <row r="53" spans="1:12" s="33" customFormat="1" ht="15" customHeight="1" x14ac:dyDescent="0.25">
      <c r="A53" s="34" t="s">
        <v>211</v>
      </c>
      <c r="B53" s="236">
        <v>96</v>
      </c>
      <c r="C53" s="35">
        <v>141</v>
      </c>
      <c r="D53" s="35">
        <v>121</v>
      </c>
      <c r="E53" s="35">
        <v>136</v>
      </c>
      <c r="F53" s="35">
        <v>99</v>
      </c>
      <c r="G53" s="233">
        <v>216.26492453255239</v>
      </c>
      <c r="H53" s="37">
        <v>318.24850468344431</v>
      </c>
      <c r="I53" s="37">
        <v>273.79901794401826</v>
      </c>
      <c r="J53" s="37">
        <v>308.45297226191286</v>
      </c>
      <c r="K53" s="37">
        <v>226.07901347339575</v>
      </c>
      <c r="L53" s="236">
        <v>47</v>
      </c>
    </row>
    <row r="54" spans="1:12" s="33" customFormat="1" ht="15" customHeight="1" x14ac:dyDescent="0.25">
      <c r="A54" s="34" t="s">
        <v>212</v>
      </c>
      <c r="B54" s="236">
        <v>2606</v>
      </c>
      <c r="C54" s="35">
        <v>3114</v>
      </c>
      <c r="D54" s="35">
        <v>2625</v>
      </c>
      <c r="E54" s="35">
        <v>2225</v>
      </c>
      <c r="F54" s="35">
        <v>2349</v>
      </c>
      <c r="G54" s="233">
        <v>584.67067964040291</v>
      </c>
      <c r="H54" s="37">
        <v>693.4006693520912</v>
      </c>
      <c r="I54" s="37">
        <v>581.13663684605524</v>
      </c>
      <c r="J54" s="37">
        <v>490.73124469293458</v>
      </c>
      <c r="K54" s="37">
        <v>519.07931372808991</v>
      </c>
      <c r="L54" s="236">
        <v>12</v>
      </c>
    </row>
    <row r="55" spans="1:12" s="33" customFormat="1" ht="15" customHeight="1" x14ac:dyDescent="0.25">
      <c r="A55" s="34" t="s">
        <v>213</v>
      </c>
      <c r="B55" s="236">
        <v>2039</v>
      </c>
      <c r="C55" s="35">
        <v>2276</v>
      </c>
      <c r="D55" s="35">
        <v>2014</v>
      </c>
      <c r="E55" s="35">
        <v>1299</v>
      </c>
      <c r="F55" s="35">
        <v>1613</v>
      </c>
      <c r="G55" s="233">
        <v>406.89587736050498</v>
      </c>
      <c r="H55" s="37">
        <v>458.06842447405654</v>
      </c>
      <c r="I55" s="37">
        <v>408.79456347885389</v>
      </c>
      <c r="J55" s="37">
        <v>265.16697966849023</v>
      </c>
      <c r="K55" s="37">
        <v>332.50190678402839</v>
      </c>
      <c r="L55" s="236">
        <v>34</v>
      </c>
    </row>
    <row r="56" spans="1:12" s="33" customFormat="1" ht="15" customHeight="1" x14ac:dyDescent="0.25">
      <c r="A56" s="34" t="s">
        <v>214</v>
      </c>
      <c r="B56" s="236">
        <v>2536</v>
      </c>
      <c r="C56" s="35">
        <v>2917</v>
      </c>
      <c r="D56" s="35">
        <v>3243</v>
      </c>
      <c r="E56" s="35">
        <v>2529</v>
      </c>
      <c r="F56" s="35">
        <v>2413</v>
      </c>
      <c r="G56" s="233">
        <v>464.04476494924967</v>
      </c>
      <c r="H56" s="37">
        <v>530.80372090314881</v>
      </c>
      <c r="I56" s="37">
        <v>587.96227468698214</v>
      </c>
      <c r="J56" s="37">
        <v>456.50231500284298</v>
      </c>
      <c r="K56" s="37">
        <v>436.23833473744344</v>
      </c>
      <c r="L56" s="236">
        <v>20</v>
      </c>
    </row>
    <row r="57" spans="1:12" s="33" customFormat="1" ht="15" customHeight="1" x14ac:dyDescent="0.25">
      <c r="A57" s="34" t="s">
        <v>215</v>
      </c>
      <c r="B57" s="236">
        <v>358</v>
      </c>
      <c r="C57" s="35">
        <v>352</v>
      </c>
      <c r="D57" s="35">
        <v>376</v>
      </c>
      <c r="E57" s="35">
        <v>238</v>
      </c>
      <c r="F57" s="35">
        <v>213</v>
      </c>
      <c r="G57" s="233">
        <v>366.16174530279937</v>
      </c>
      <c r="H57" s="37">
        <v>354.36003785209493</v>
      </c>
      <c r="I57" s="37">
        <v>372.10775290461771</v>
      </c>
      <c r="J57" s="37">
        <v>236.22594316681722</v>
      </c>
      <c r="K57" s="37">
        <v>209.89771181931059</v>
      </c>
      <c r="L57" s="236">
        <v>48</v>
      </c>
    </row>
    <row r="58" spans="1:12" s="33" customFormat="1" ht="15" customHeight="1" x14ac:dyDescent="0.25">
      <c r="A58" s="34" t="s">
        <v>216</v>
      </c>
      <c r="B58" s="236">
        <v>225</v>
      </c>
      <c r="C58" s="35">
        <v>191</v>
      </c>
      <c r="D58" s="35">
        <v>210</v>
      </c>
      <c r="E58" s="35">
        <v>221</v>
      </c>
      <c r="F58" s="35">
        <v>203</v>
      </c>
      <c r="G58" s="233">
        <v>350.78966651595704</v>
      </c>
      <c r="H58" s="37">
        <v>295.81216701771774</v>
      </c>
      <c r="I58" s="37">
        <v>321.53356197942185</v>
      </c>
      <c r="J58" s="37">
        <v>336.66956111085722</v>
      </c>
      <c r="K58" s="37">
        <v>308.16874895632503</v>
      </c>
      <c r="L58" s="236">
        <v>38</v>
      </c>
    </row>
    <row r="59" spans="1:12" s="33" customFormat="1" ht="15" customHeight="1" x14ac:dyDescent="0.25">
      <c r="A59" s="34" t="s">
        <v>217</v>
      </c>
      <c r="B59" s="236">
        <v>14</v>
      </c>
      <c r="C59" s="35">
        <v>21</v>
      </c>
      <c r="D59" s="35">
        <v>24</v>
      </c>
      <c r="E59" s="35">
        <v>12</v>
      </c>
      <c r="F59" s="35">
        <v>12</v>
      </c>
      <c r="G59" s="233">
        <v>90.334236675700097</v>
      </c>
      <c r="H59" s="37">
        <v>133.29947949727054</v>
      </c>
      <c r="I59" s="37">
        <v>149.49545284664259</v>
      </c>
      <c r="J59" s="37">
        <v>74.372482181592815</v>
      </c>
      <c r="K59" s="37">
        <v>74.780332772480833</v>
      </c>
      <c r="L59" s="236">
        <v>59</v>
      </c>
    </row>
    <row r="60" spans="1:12" s="33" customFormat="1" ht="15" customHeight="1" x14ac:dyDescent="0.25">
      <c r="A60" s="34" t="s">
        <v>218</v>
      </c>
      <c r="B60" s="236">
        <v>2558</v>
      </c>
      <c r="C60" s="35">
        <v>2604</v>
      </c>
      <c r="D60" s="35">
        <v>3476</v>
      </c>
      <c r="E60" s="35">
        <v>2916</v>
      </c>
      <c r="F60" s="35">
        <v>2931</v>
      </c>
      <c r="G60" s="233">
        <v>549.70204773683065</v>
      </c>
      <c r="H60" s="37">
        <v>556.81954256975212</v>
      </c>
      <c r="I60" s="37">
        <v>738.60171391295296</v>
      </c>
      <c r="J60" s="37">
        <v>615.86290503123666</v>
      </c>
      <c r="K60" s="37">
        <v>617.05522970623031</v>
      </c>
      <c r="L60" s="236">
        <v>6</v>
      </c>
    </row>
    <row r="61" spans="1:12" s="33" customFormat="1" ht="15" customHeight="1" x14ac:dyDescent="0.25">
      <c r="A61" s="34" t="s">
        <v>219</v>
      </c>
      <c r="B61" s="236">
        <v>144</v>
      </c>
      <c r="C61" s="35">
        <v>154</v>
      </c>
      <c r="D61" s="35">
        <v>146</v>
      </c>
      <c r="E61" s="35">
        <v>118</v>
      </c>
      <c r="F61" s="35">
        <v>104</v>
      </c>
      <c r="G61" s="233">
        <v>261.66593981683383</v>
      </c>
      <c r="H61" s="37">
        <v>278.42562962159428</v>
      </c>
      <c r="I61" s="37">
        <v>263.93810109190832</v>
      </c>
      <c r="J61" s="37">
        <v>212.61261261261262</v>
      </c>
      <c r="K61" s="37">
        <v>189.74293481235517</v>
      </c>
      <c r="L61" s="236">
        <v>52</v>
      </c>
    </row>
    <row r="62" spans="1:12" s="33" customFormat="1" ht="15" customHeight="1" x14ac:dyDescent="0.25">
      <c r="A62" s="34" t="s">
        <v>220</v>
      </c>
      <c r="B62" s="236">
        <v>2851</v>
      </c>
      <c r="C62" s="35">
        <v>3013</v>
      </c>
      <c r="D62" s="35">
        <v>3400</v>
      </c>
      <c r="E62" s="35">
        <v>3142</v>
      </c>
      <c r="F62" s="35">
        <v>3109</v>
      </c>
      <c r="G62" s="233">
        <v>335.42005155421487</v>
      </c>
      <c r="H62" s="37">
        <v>354.66962048114061</v>
      </c>
      <c r="I62" s="37">
        <v>402.14128406077538</v>
      </c>
      <c r="J62" s="37">
        <v>372.03464587440573</v>
      </c>
      <c r="K62" s="37">
        <v>371.07102148965498</v>
      </c>
      <c r="L62" s="236">
        <v>27</v>
      </c>
    </row>
    <row r="63" spans="1:12" s="33" customFormat="1" ht="15" customHeight="1" x14ac:dyDescent="0.25">
      <c r="A63" s="34" t="s">
        <v>221</v>
      </c>
      <c r="B63" s="236">
        <v>1077</v>
      </c>
      <c r="C63" s="35">
        <v>1077</v>
      </c>
      <c r="D63" s="35">
        <v>1158</v>
      </c>
      <c r="E63" s="35">
        <v>879</v>
      </c>
      <c r="F63" s="35">
        <v>891</v>
      </c>
      <c r="G63" s="233">
        <v>500.76253533700344</v>
      </c>
      <c r="H63" s="37">
        <v>497.5193325757366</v>
      </c>
      <c r="I63" s="37">
        <v>535.92998662489072</v>
      </c>
      <c r="J63" s="37">
        <v>405.92212206295255</v>
      </c>
      <c r="K63" s="37">
        <v>410.34190553385895</v>
      </c>
      <c r="L63" s="236">
        <v>22</v>
      </c>
    </row>
    <row r="64" spans="1:12" s="33" customFormat="1" ht="15" customHeight="1" x14ac:dyDescent="0.25">
      <c r="A64" s="34" t="s">
        <v>222</v>
      </c>
      <c r="B64" s="236">
        <v>307</v>
      </c>
      <c r="C64" s="35">
        <v>354</v>
      </c>
      <c r="D64" s="35">
        <v>380</v>
      </c>
      <c r="E64" s="35">
        <v>293</v>
      </c>
      <c r="F64" s="35">
        <v>333</v>
      </c>
      <c r="G64" s="233">
        <v>392.67852803110731</v>
      </c>
      <c r="H64" s="37">
        <v>447.85749528737523</v>
      </c>
      <c r="I64" s="37">
        <v>473.5202492211838</v>
      </c>
      <c r="J64" s="37">
        <v>359.65041488682675</v>
      </c>
      <c r="K64" s="37">
        <v>405.64739130964415</v>
      </c>
      <c r="L64" s="236">
        <v>24</v>
      </c>
    </row>
    <row r="65" spans="1:11" s="40" customFormat="1" ht="24.95" customHeight="1" x14ac:dyDescent="0.25">
      <c r="A65" s="39" t="s">
        <v>223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40" customFormat="1" ht="18" customHeight="1" x14ac:dyDescent="0.25">
      <c r="A66" s="41" t="s">
        <v>224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40" customFormat="1" ht="18" customHeight="1" x14ac:dyDescent="0.25">
      <c r="A67" s="41" t="s">
        <v>225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40" customFormat="1" ht="18" customHeight="1" x14ac:dyDescent="0.25">
      <c r="A68" s="85" t="s">
        <v>140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s="40" customFormat="1" ht="15.75" x14ac:dyDescent="0.25">
      <c r="A69" s="85" t="s">
        <v>141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.75" x14ac:dyDescent="0.25">
      <c r="A70" s="84" t="s">
        <v>145</v>
      </c>
    </row>
  </sheetData>
  <sheetProtection algorithmName="SHA-512" hashValue="xCD+ymeJZOzQpmxMF2n42jD4AUVypAQwAN0vEFNEK1rHbO3EngFRqtZ2IRrNvjlOQwVj+BFQfw2NK/As5saO/Q==" saltValue="u/C5TmTd1R9DG+0bksgnaw==" spinCount="100000" sheet="1" objects="1" scenarios="1"/>
  <hyperlinks>
    <hyperlink ref="A70" location="'Table of Contents'!A1" display="Click here to return to the Table of Contents" xr:uid="{89E38084-4BDD-4782-AB55-C0CFE9450972}"/>
  </hyperlinks>
  <printOptions horizontalCentered="1"/>
  <pageMargins left="0.25" right="0.25" top="0.3" bottom="0.1" header="0.3" footer="0"/>
  <pageSetup scale="71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7741-9E7A-452A-8CED-5A59ED4891AF}">
  <sheetPr codeName="Sheet69">
    <pageSetUpPr fitToPage="1"/>
  </sheetPr>
  <dimension ref="A1:C11"/>
  <sheetViews>
    <sheetView workbookViewId="0"/>
  </sheetViews>
  <sheetFormatPr defaultRowHeight="15" x14ac:dyDescent="0.25"/>
  <cols>
    <col min="1" max="1" width="28.5703125" customWidth="1"/>
    <col min="2" max="2" width="16.85546875" customWidth="1"/>
    <col min="3" max="3" width="16.28515625" customWidth="1"/>
  </cols>
  <sheetData>
    <row r="1" spans="1:3" ht="21.75" thickBot="1" x14ac:dyDescent="0.3">
      <c r="A1" s="217" t="s">
        <v>522</v>
      </c>
    </row>
    <row r="2" spans="1:3" ht="18" thickBot="1" x14ac:dyDescent="0.3">
      <c r="A2" s="559" t="s">
        <v>381</v>
      </c>
      <c r="B2" s="403" t="s">
        <v>382</v>
      </c>
      <c r="C2" s="193" t="s">
        <v>383</v>
      </c>
    </row>
    <row r="3" spans="1:3" ht="15.75" x14ac:dyDescent="0.25">
      <c r="A3" s="560" t="s">
        <v>244</v>
      </c>
      <c r="B3" s="404">
        <v>90890</v>
      </c>
      <c r="C3" s="194">
        <v>100</v>
      </c>
    </row>
    <row r="4" spans="1:3" ht="15.75" x14ac:dyDescent="0.25">
      <c r="A4" s="564" t="s">
        <v>384</v>
      </c>
      <c r="B4" s="405">
        <v>31164</v>
      </c>
      <c r="C4" s="195">
        <v>34.287600396083178</v>
      </c>
    </row>
    <row r="5" spans="1:3" ht="15.75" x14ac:dyDescent="0.25">
      <c r="A5" s="565" t="s">
        <v>385</v>
      </c>
      <c r="B5" s="405">
        <v>59274</v>
      </c>
      <c r="C5" s="195">
        <v>65.215095169985702</v>
      </c>
    </row>
    <row r="6" spans="1:3" ht="15.75" x14ac:dyDescent="0.25">
      <c r="A6" s="565" t="s">
        <v>386</v>
      </c>
      <c r="B6" s="405">
        <v>22</v>
      </c>
      <c r="C6" s="195">
        <v>2.4205083067444164E-2</v>
      </c>
    </row>
    <row r="7" spans="1:3" ht="15.75" x14ac:dyDescent="0.25">
      <c r="A7" s="565" t="s">
        <v>387</v>
      </c>
      <c r="B7" s="405">
        <v>84</v>
      </c>
      <c r="C7" s="195">
        <v>9.2419408075695902E-2</v>
      </c>
    </row>
    <row r="8" spans="1:3" ht="15.75" x14ac:dyDescent="0.25">
      <c r="A8" s="565" t="s">
        <v>388</v>
      </c>
      <c r="B8" s="405">
        <v>32</v>
      </c>
      <c r="C8" s="195">
        <v>3.5207393552646057E-2</v>
      </c>
    </row>
    <row r="9" spans="1:3" ht="16.5" thickBot="1" x14ac:dyDescent="0.3">
      <c r="A9" s="563" t="s">
        <v>389</v>
      </c>
      <c r="B9" s="406">
        <v>314</v>
      </c>
      <c r="C9" s="197">
        <v>0.34547254923533943</v>
      </c>
    </row>
    <row r="10" spans="1:3" x14ac:dyDescent="0.25">
      <c r="A10" t="s">
        <v>225</v>
      </c>
    </row>
    <row r="11" spans="1:3" ht="15.75" x14ac:dyDescent="0.25">
      <c r="A11" s="84" t="s">
        <v>145</v>
      </c>
    </row>
  </sheetData>
  <sheetProtection algorithmName="SHA-512" hashValue="qP5VbHh9fea71XY4b5vg8QCHJoROZzfmfBIEKxag7RuU9R2+MYoRUE7zCBcF/HfG/EFj70n6op2luZszgPnr4w==" saltValue="QqX3erKOA8YbIFSMcCs/rg==" spinCount="100000" sheet="1" objects="1" scenarios="1"/>
  <hyperlinks>
    <hyperlink ref="A11" location="'Table of Contents'!A1" display="Click here to return to the Table of Contents" xr:uid="{1E42F6F0-656F-4B1A-B51F-085CAABF58E8}"/>
  </hyperlinks>
  <pageMargins left="0.7" right="0.7" top="0.75" bottom="0.75" header="0.3" footer="0.3"/>
  <pageSetup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E198-4961-4C45-B973-924026DD9415}">
  <sheetPr codeName="Sheet29">
    <pageSetUpPr fitToPage="1"/>
  </sheetPr>
  <dimension ref="A1:S10"/>
  <sheetViews>
    <sheetView workbookViewId="0"/>
  </sheetViews>
  <sheetFormatPr defaultColWidth="9.140625" defaultRowHeight="12.75" x14ac:dyDescent="0.2"/>
  <cols>
    <col min="1" max="1" width="30.7109375" style="43" customWidth="1"/>
    <col min="2" max="7" width="13.42578125" style="43" customWidth="1"/>
    <col min="8" max="8" width="18.28515625" style="43" customWidth="1"/>
    <col min="9" max="9" width="9.42578125" style="43" customWidth="1"/>
    <col min="10" max="16384" width="9.140625" style="43"/>
  </cols>
  <sheetData>
    <row r="1" spans="1:19" s="149" customFormat="1" ht="21" x14ac:dyDescent="0.35">
      <c r="A1" s="105" t="s">
        <v>523</v>
      </c>
    </row>
    <row r="2" spans="1:19" s="149" customFormat="1" ht="35.1" customHeight="1" thickBot="1" x14ac:dyDescent="0.35">
      <c r="A2" s="46" t="s">
        <v>800</v>
      </c>
      <c r="M2"/>
      <c r="N2"/>
      <c r="O2"/>
      <c r="P2"/>
      <c r="Q2"/>
      <c r="R2"/>
      <c r="S2"/>
    </row>
    <row r="3" spans="1:19" s="33" customFormat="1" ht="54.75" customHeight="1" thickBot="1" x14ac:dyDescent="0.3">
      <c r="A3" s="284" t="s">
        <v>524</v>
      </c>
      <c r="B3" s="536" t="s">
        <v>795</v>
      </c>
      <c r="C3" s="536" t="s">
        <v>790</v>
      </c>
      <c r="D3" s="537" t="s">
        <v>791</v>
      </c>
      <c r="E3" s="536" t="s">
        <v>792</v>
      </c>
      <c r="F3" s="536" t="s">
        <v>793</v>
      </c>
      <c r="G3" s="537" t="s">
        <v>794</v>
      </c>
    </row>
    <row r="4" spans="1:19" s="33" customFormat="1" ht="18" customHeight="1" x14ac:dyDescent="0.25">
      <c r="A4" s="496" t="s">
        <v>525</v>
      </c>
      <c r="B4" s="157">
        <v>282616</v>
      </c>
      <c r="C4" s="157">
        <v>1871</v>
      </c>
      <c r="D4" s="159">
        <v>6.6202904294165935E-3</v>
      </c>
      <c r="E4" s="157">
        <v>161652</v>
      </c>
      <c r="F4" s="157">
        <v>4239</v>
      </c>
      <c r="G4" s="159">
        <v>2.6222997550293222E-2</v>
      </c>
    </row>
    <row r="5" spans="1:19" s="33" customFormat="1" ht="18" customHeight="1" x14ac:dyDescent="0.25">
      <c r="A5" s="496" t="s">
        <v>526</v>
      </c>
      <c r="B5" s="157">
        <v>17683</v>
      </c>
      <c r="C5" s="157">
        <v>170</v>
      </c>
      <c r="D5" s="159">
        <v>9.6137533224000451E-3</v>
      </c>
      <c r="E5" s="157">
        <v>6538</v>
      </c>
      <c r="F5" s="157">
        <v>186</v>
      </c>
      <c r="G5" s="159">
        <v>2.8449066992964209E-2</v>
      </c>
    </row>
    <row r="6" spans="1:19" s="33" customFormat="1" ht="16.5" thickBot="1" x14ac:dyDescent="0.3">
      <c r="A6" s="497" t="s">
        <v>527</v>
      </c>
      <c r="B6" s="163">
        <v>11733</v>
      </c>
      <c r="C6" s="163">
        <v>163</v>
      </c>
      <c r="D6" s="164">
        <v>1.3892440126139946E-2</v>
      </c>
      <c r="E6" s="163">
        <v>8361</v>
      </c>
      <c r="F6" s="163">
        <v>560</v>
      </c>
      <c r="G6" s="164">
        <v>6.6977634254275803E-2</v>
      </c>
    </row>
    <row r="7" spans="1:19" s="33" customFormat="1" ht="15.75" x14ac:dyDescent="0.25">
      <c r="A7" s="187" t="s">
        <v>412</v>
      </c>
      <c r="B7" s="185"/>
      <c r="C7" s="185"/>
      <c r="D7" s="186"/>
      <c r="E7" s="185"/>
      <c r="F7" s="185"/>
      <c r="G7" s="186"/>
    </row>
    <row r="8" spans="1:19" s="33" customFormat="1" ht="20.100000000000001" customHeight="1" x14ac:dyDescent="0.25">
      <c r="A8" s="165" t="s">
        <v>411</v>
      </c>
      <c r="B8" s="165"/>
      <c r="C8" s="165"/>
      <c r="D8" s="165"/>
      <c r="E8" s="165"/>
      <c r="F8" s="165"/>
      <c r="G8" s="165"/>
      <c r="H8" s="165"/>
    </row>
    <row r="9" spans="1:19" s="33" customFormat="1" ht="20.100000000000001" customHeight="1" x14ac:dyDescent="0.25">
      <c r="A9" s="147" t="s">
        <v>413</v>
      </c>
      <c r="B9" s="166"/>
      <c r="C9" s="166"/>
      <c r="D9" s="166"/>
      <c r="E9" s="166"/>
      <c r="F9" s="166"/>
      <c r="G9" s="166"/>
      <c r="H9" s="166"/>
    </row>
    <row r="10" spans="1:19" ht="15.75" x14ac:dyDescent="0.25">
      <c r="A10" s="84" t="s">
        <v>145</v>
      </c>
    </row>
  </sheetData>
  <sheetProtection algorithmName="SHA-512" hashValue="hHGgMV8G2UBsZeE4oatYKPy9z3iuPRr2/rCjaO5l/HKRsg31joeDgmFVrfXSF8TtzNWAuxgTXHLQJSg8RAY7RA==" saltValue="GWsD+k3FjH7qjcYzPpPwTw==" spinCount="100000" sheet="1" objects="1" scenarios="1"/>
  <hyperlinks>
    <hyperlink ref="A10" location="'Table of Contents'!A1" display="Click here to return to the Table of Contents" xr:uid="{7E1F4331-8CF9-45A8-AB34-606473791C55}"/>
  </hyperlinks>
  <printOptions horizontalCentered="1"/>
  <pageMargins left="0.4" right="0.4" top="0.5" bottom="0.1" header="0.3" footer="0"/>
  <pageSetup scale="75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6D60-C047-4AE1-AA0A-F5424E6DA873}">
  <sheetPr codeName="Sheet30">
    <pageSetUpPr fitToPage="1"/>
  </sheetPr>
  <dimension ref="A1:P26"/>
  <sheetViews>
    <sheetView workbookViewId="0"/>
  </sheetViews>
  <sheetFormatPr defaultColWidth="9.140625" defaultRowHeight="12.75" x14ac:dyDescent="0.2"/>
  <cols>
    <col min="1" max="7" width="16.7109375" style="43" customWidth="1"/>
    <col min="8" max="16384" width="9.140625" style="43"/>
  </cols>
  <sheetData>
    <row r="1" spans="1:16" s="149" customFormat="1" ht="21" x14ac:dyDescent="0.35">
      <c r="A1" s="105" t="s">
        <v>528</v>
      </c>
      <c r="J1" s="17"/>
    </row>
    <row r="2" spans="1:16" s="149" customFormat="1" ht="35.1" customHeight="1" x14ac:dyDescent="0.3">
      <c r="A2" s="46" t="s">
        <v>803</v>
      </c>
      <c r="B2" s="131"/>
      <c r="J2" s="150"/>
      <c r="K2"/>
      <c r="L2"/>
      <c r="N2"/>
      <c r="O2"/>
      <c r="P2"/>
    </row>
    <row r="3" spans="1:16" s="149" customFormat="1" ht="18" customHeight="1" x14ac:dyDescent="0.3">
      <c r="A3" s="115" t="s">
        <v>786</v>
      </c>
      <c r="B3" s="115"/>
      <c r="C3" s="33"/>
      <c r="D3" s="33"/>
      <c r="E3" s="33"/>
      <c r="F3" s="33"/>
      <c r="G3" s="33"/>
      <c r="J3" s="150"/>
      <c r="K3"/>
      <c r="L3"/>
      <c r="N3"/>
      <c r="O3"/>
      <c r="P3"/>
    </row>
    <row r="4" spans="1:16" s="149" customFormat="1" ht="35.1" customHeight="1" thickBot="1" x14ac:dyDescent="0.35">
      <c r="A4" s="115" t="s">
        <v>787</v>
      </c>
      <c r="B4" s="115"/>
      <c r="C4" s="33"/>
      <c r="D4" s="33"/>
      <c r="E4" s="33"/>
      <c r="F4" s="33"/>
      <c r="G4" s="33"/>
      <c r="J4" s="150"/>
      <c r="K4"/>
      <c r="L4"/>
      <c r="N4"/>
      <c r="O4"/>
      <c r="P4"/>
    </row>
    <row r="5" spans="1:16" s="33" customFormat="1" ht="61.5" customHeight="1" thickBot="1" x14ac:dyDescent="0.3">
      <c r="A5" s="284" t="s">
        <v>529</v>
      </c>
      <c r="B5" s="540" t="s">
        <v>788</v>
      </c>
      <c r="C5" s="540" t="s">
        <v>801</v>
      </c>
      <c r="D5" s="541" t="s">
        <v>796</v>
      </c>
      <c r="E5" s="540" t="s">
        <v>789</v>
      </c>
      <c r="F5" s="540" t="s">
        <v>802</v>
      </c>
      <c r="G5" s="541" t="s">
        <v>804</v>
      </c>
      <c r="H5" s="152"/>
      <c r="I5" s="152"/>
      <c r="J5" s="152"/>
    </row>
    <row r="6" spans="1:16" s="136" customFormat="1" ht="18" customHeight="1" x14ac:dyDescent="0.25">
      <c r="A6" s="498" t="s">
        <v>530</v>
      </c>
      <c r="B6" s="181">
        <v>170</v>
      </c>
      <c r="C6" s="181">
        <v>59</v>
      </c>
      <c r="D6" s="182">
        <v>0.34705882352941175</v>
      </c>
      <c r="E6" s="181">
        <v>1871</v>
      </c>
      <c r="F6" s="181">
        <v>451</v>
      </c>
      <c r="G6" s="182">
        <v>0.24104756814537681</v>
      </c>
      <c r="H6" s="152"/>
      <c r="I6" s="33"/>
      <c r="J6" s="152"/>
    </row>
    <row r="7" spans="1:16" s="33" customFormat="1" ht="18" customHeight="1" x14ac:dyDescent="0.25">
      <c r="A7" s="456" t="s">
        <v>531</v>
      </c>
      <c r="B7" s="157">
        <v>0</v>
      </c>
      <c r="C7" s="157">
        <v>0</v>
      </c>
      <c r="D7" s="159">
        <v>0</v>
      </c>
      <c r="E7" s="157">
        <v>9</v>
      </c>
      <c r="F7" s="157">
        <v>5</v>
      </c>
      <c r="G7" s="159">
        <v>0.55555555555555558</v>
      </c>
      <c r="H7" s="160"/>
      <c r="I7" s="151"/>
      <c r="J7" s="151"/>
    </row>
    <row r="8" spans="1:16" s="33" customFormat="1" ht="18" customHeight="1" x14ac:dyDescent="0.25">
      <c r="A8" s="499" t="s">
        <v>532</v>
      </c>
      <c r="B8" s="157">
        <v>17</v>
      </c>
      <c r="C8" s="157">
        <v>13</v>
      </c>
      <c r="D8" s="159">
        <v>0.76470588235294112</v>
      </c>
      <c r="E8" s="157">
        <v>260</v>
      </c>
      <c r="F8" s="157">
        <v>110</v>
      </c>
      <c r="G8" s="159">
        <v>0.42307692307692307</v>
      </c>
      <c r="H8" s="160"/>
      <c r="I8" s="151"/>
      <c r="J8" s="151"/>
    </row>
    <row r="9" spans="1:16" s="33" customFormat="1" ht="18" customHeight="1" x14ac:dyDescent="0.25">
      <c r="A9" s="456" t="s">
        <v>533</v>
      </c>
      <c r="B9" s="157">
        <v>45</v>
      </c>
      <c r="C9" s="157">
        <v>17</v>
      </c>
      <c r="D9" s="159">
        <v>0.37777777777777777</v>
      </c>
      <c r="E9" s="157">
        <v>555</v>
      </c>
      <c r="F9" s="157">
        <v>161</v>
      </c>
      <c r="G9" s="159">
        <v>0.29009009009009007</v>
      </c>
      <c r="H9" s="160"/>
      <c r="I9" s="151"/>
      <c r="J9" s="151"/>
    </row>
    <row r="10" spans="1:16" s="33" customFormat="1" ht="18" customHeight="1" x14ac:dyDescent="0.25">
      <c r="A10" s="456" t="s">
        <v>534</v>
      </c>
      <c r="B10" s="157">
        <v>35</v>
      </c>
      <c r="C10" s="157">
        <v>8</v>
      </c>
      <c r="D10" s="159">
        <v>0.22857142857142856</v>
      </c>
      <c r="E10" s="157">
        <v>369</v>
      </c>
      <c r="F10" s="157">
        <v>72</v>
      </c>
      <c r="G10" s="159">
        <v>0.1951219512195122</v>
      </c>
      <c r="H10" s="160"/>
      <c r="I10" s="151"/>
      <c r="J10" s="151"/>
    </row>
    <row r="11" spans="1:16" s="33" customFormat="1" ht="18" customHeight="1" x14ac:dyDescent="0.25">
      <c r="A11" s="456" t="s">
        <v>535</v>
      </c>
      <c r="B11" s="157">
        <v>28</v>
      </c>
      <c r="C11" s="157">
        <v>8</v>
      </c>
      <c r="D11" s="159">
        <v>0.2857142857142857</v>
      </c>
      <c r="E11" s="157">
        <v>243</v>
      </c>
      <c r="F11" s="157">
        <v>40</v>
      </c>
      <c r="G11" s="159">
        <v>0.16460905349794239</v>
      </c>
      <c r="H11" s="160"/>
      <c r="I11" s="151"/>
      <c r="J11" s="151"/>
    </row>
    <row r="12" spans="1:16" s="33" customFormat="1" ht="18" customHeight="1" x14ac:dyDescent="0.25">
      <c r="A12" s="456" t="s">
        <v>536</v>
      </c>
      <c r="B12" s="157">
        <v>45</v>
      </c>
      <c r="C12" s="157">
        <v>13</v>
      </c>
      <c r="D12" s="159">
        <v>0.28888888888888886</v>
      </c>
      <c r="E12" s="157">
        <v>435</v>
      </c>
      <c r="F12" s="157">
        <v>63</v>
      </c>
      <c r="G12" s="159">
        <v>0.14482758620689656</v>
      </c>
      <c r="H12" s="160"/>
      <c r="I12" s="151"/>
      <c r="J12" s="151"/>
    </row>
    <row r="13" spans="1:16" s="33" customFormat="1" ht="18" customHeight="1" thickBot="1" x14ac:dyDescent="0.3">
      <c r="A13" s="456" t="s">
        <v>537</v>
      </c>
      <c r="B13" s="157">
        <v>0</v>
      </c>
      <c r="C13" s="157">
        <v>0</v>
      </c>
      <c r="D13" s="159">
        <v>0</v>
      </c>
      <c r="E13" s="157">
        <v>0</v>
      </c>
      <c r="F13" s="157">
        <v>0</v>
      </c>
      <c r="G13" s="159">
        <v>0</v>
      </c>
      <c r="H13" s="160"/>
      <c r="I13" s="151"/>
      <c r="J13" s="151"/>
    </row>
    <row r="14" spans="1:16" s="136" customFormat="1" ht="18" customHeight="1" x14ac:dyDescent="0.25">
      <c r="A14" s="500" t="s">
        <v>538</v>
      </c>
      <c r="B14" s="183">
        <v>186</v>
      </c>
      <c r="C14" s="183">
        <v>44</v>
      </c>
      <c r="D14" s="184">
        <v>0.23655913978494625</v>
      </c>
      <c r="E14" s="183">
        <v>4239</v>
      </c>
      <c r="F14" s="183">
        <v>765</v>
      </c>
      <c r="G14" s="184">
        <v>0.18046709129511676</v>
      </c>
      <c r="H14" s="152"/>
      <c r="I14" s="33"/>
      <c r="J14" s="152"/>
    </row>
    <row r="15" spans="1:16" s="33" customFormat="1" ht="18" customHeight="1" x14ac:dyDescent="0.25">
      <c r="A15" s="456" t="s">
        <v>539</v>
      </c>
      <c r="B15" s="157">
        <v>0</v>
      </c>
      <c r="C15" s="157">
        <v>0</v>
      </c>
      <c r="D15" s="159">
        <v>0</v>
      </c>
      <c r="E15" s="157">
        <v>3</v>
      </c>
      <c r="F15" s="157">
        <v>1</v>
      </c>
      <c r="G15" s="159">
        <v>0.33333333333333331</v>
      </c>
      <c r="H15" s="160"/>
      <c r="I15" s="151"/>
      <c r="J15" s="151"/>
    </row>
    <row r="16" spans="1:16" s="33" customFormat="1" ht="18" customHeight="1" x14ac:dyDescent="0.25">
      <c r="A16" s="501" t="s">
        <v>540</v>
      </c>
      <c r="B16" s="157">
        <v>6</v>
      </c>
      <c r="C16" s="279">
        <v>3</v>
      </c>
      <c r="D16" s="159">
        <v>0.5</v>
      </c>
      <c r="E16" s="157">
        <v>209</v>
      </c>
      <c r="F16" s="157">
        <v>70</v>
      </c>
      <c r="G16" s="159">
        <v>0.3349282296650718</v>
      </c>
      <c r="H16" s="160"/>
      <c r="I16" s="151"/>
      <c r="J16" s="151"/>
    </row>
    <row r="17" spans="1:10" s="33" customFormat="1" ht="18" customHeight="1" x14ac:dyDescent="0.25">
      <c r="A17" s="456" t="s">
        <v>541</v>
      </c>
      <c r="B17" s="157">
        <v>32</v>
      </c>
      <c r="C17" s="157">
        <v>10</v>
      </c>
      <c r="D17" s="159">
        <v>0.3125</v>
      </c>
      <c r="E17" s="157">
        <v>730</v>
      </c>
      <c r="F17" s="157">
        <v>179</v>
      </c>
      <c r="G17" s="159">
        <v>0.24520547945205479</v>
      </c>
      <c r="H17" s="160"/>
      <c r="I17" s="151"/>
      <c r="J17" s="151"/>
    </row>
    <row r="18" spans="1:10" s="33" customFormat="1" ht="18" customHeight="1" x14ac:dyDescent="0.25">
      <c r="A18" s="456" t="s">
        <v>542</v>
      </c>
      <c r="B18" s="157">
        <v>42</v>
      </c>
      <c r="C18" s="157">
        <v>12</v>
      </c>
      <c r="D18" s="159">
        <v>0.2857142857142857</v>
      </c>
      <c r="E18" s="157">
        <v>831</v>
      </c>
      <c r="F18" s="157">
        <v>141</v>
      </c>
      <c r="G18" s="159">
        <v>0.16967509025270758</v>
      </c>
      <c r="H18" s="160"/>
      <c r="I18" s="151"/>
      <c r="J18" s="151"/>
    </row>
    <row r="19" spans="1:10" s="33" customFormat="1" ht="18" customHeight="1" x14ac:dyDescent="0.25">
      <c r="A19" s="456" t="s">
        <v>543</v>
      </c>
      <c r="B19" s="157">
        <v>41</v>
      </c>
      <c r="C19" s="157">
        <v>5</v>
      </c>
      <c r="D19" s="159">
        <v>0.12195121951219512</v>
      </c>
      <c r="E19" s="157">
        <v>838</v>
      </c>
      <c r="F19" s="157">
        <v>118</v>
      </c>
      <c r="G19" s="159">
        <v>0.14081145584725538</v>
      </c>
      <c r="H19" s="160"/>
      <c r="I19" s="151"/>
      <c r="J19" s="151"/>
    </row>
    <row r="20" spans="1:10" s="33" customFormat="1" ht="18" customHeight="1" x14ac:dyDescent="0.25">
      <c r="A20" s="456" t="s">
        <v>544</v>
      </c>
      <c r="B20" s="157">
        <v>65</v>
      </c>
      <c r="C20" s="157">
        <v>14</v>
      </c>
      <c r="D20" s="159">
        <v>0.2153846153846154</v>
      </c>
      <c r="E20" s="157">
        <v>1628</v>
      </c>
      <c r="F20" s="157">
        <v>256</v>
      </c>
      <c r="G20" s="159">
        <v>0.15724815724815724</v>
      </c>
      <c r="H20" s="160"/>
      <c r="I20" s="151"/>
      <c r="J20" s="151"/>
    </row>
    <row r="21" spans="1:10" s="33" customFormat="1" ht="18" customHeight="1" thickBot="1" x14ac:dyDescent="0.3">
      <c r="A21" s="459" t="s">
        <v>545</v>
      </c>
      <c r="B21" s="163">
        <v>0</v>
      </c>
      <c r="C21" s="163">
        <v>0</v>
      </c>
      <c r="D21" s="164">
        <v>0</v>
      </c>
      <c r="E21" s="163">
        <v>0</v>
      </c>
      <c r="F21" s="163">
        <v>0</v>
      </c>
      <c r="G21" s="164">
        <v>0</v>
      </c>
      <c r="H21" s="160"/>
      <c r="I21" s="151"/>
      <c r="J21" s="151"/>
    </row>
    <row r="22" spans="1:10" s="115" customFormat="1" ht="15.75" x14ac:dyDescent="0.25">
      <c r="A22" s="539" t="s">
        <v>546</v>
      </c>
      <c r="B22" s="185"/>
      <c r="C22" s="185"/>
      <c r="D22" s="538"/>
      <c r="E22" s="185"/>
      <c r="F22" s="185"/>
      <c r="G22" s="186"/>
    </row>
    <row r="23" spans="1:10" s="33" customFormat="1" ht="20.100000000000001" customHeight="1" x14ac:dyDescent="0.25">
      <c r="A23" s="165" t="s">
        <v>411</v>
      </c>
      <c r="B23" s="165"/>
      <c r="C23" s="165"/>
      <c r="D23" s="165"/>
    </row>
    <row r="24" spans="1:10" s="33" customFormat="1" ht="20.100000000000001" customHeight="1" x14ac:dyDescent="0.25">
      <c r="A24" s="147" t="s">
        <v>413</v>
      </c>
      <c r="B24" s="166"/>
      <c r="C24" s="166"/>
      <c r="D24" s="166"/>
    </row>
    <row r="25" spans="1:10" ht="15.75" x14ac:dyDescent="0.25">
      <c r="A25" s="84" t="s">
        <v>145</v>
      </c>
    </row>
    <row r="26" spans="1:10" ht="18.75" x14ac:dyDescent="0.3">
      <c r="J26" s="150"/>
    </row>
  </sheetData>
  <sheetProtection algorithmName="SHA-512" hashValue="fwwjrhYmvyxsWDaLIPkS30V7KJCMoOM2e8ihAcfA/Tfy9R1IMC0De47COVP74R3YECWTWD3uJtW9p6wueaZl5Q==" saltValue="+bocmMXxgbwqhGvP7n6mLA==" spinCount="100000" sheet="1" objects="1" scenarios="1"/>
  <hyperlinks>
    <hyperlink ref="A25" location="'Table of Contents'!A1" display="Click here to return to the Table of Contents" xr:uid="{E50F5EA4-943E-428D-88E2-8ED6713D381F}"/>
  </hyperlinks>
  <printOptions horizontalCentered="1"/>
  <pageMargins left="0.4" right="0.4" top="0.5" bottom="0.1" header="0.3" footer="0"/>
  <pageSetup scale="83"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C25C-DB77-4F0F-BDC5-A803E90E6B05}">
  <sheetPr codeName="Sheet31">
    <pageSetUpPr fitToPage="1"/>
  </sheetPr>
  <dimension ref="A1:V31"/>
  <sheetViews>
    <sheetView workbookViewId="0"/>
  </sheetViews>
  <sheetFormatPr defaultColWidth="9.140625" defaultRowHeight="17.25" x14ac:dyDescent="0.3"/>
  <cols>
    <col min="1" max="1" width="30.5703125" style="27" customWidth="1"/>
    <col min="2" max="10" width="12.85546875" style="27" customWidth="1"/>
    <col min="11" max="11" width="10.28515625" style="27" customWidth="1"/>
    <col min="12" max="13" width="9.140625" style="27"/>
    <col min="14" max="22" width="9.140625" style="43"/>
    <col min="23" max="16384" width="9.140625" style="27"/>
  </cols>
  <sheetData>
    <row r="1" spans="1:22" s="149" customFormat="1" ht="21" x14ac:dyDescent="0.35">
      <c r="A1" s="105" t="s">
        <v>547</v>
      </c>
    </row>
    <row r="2" spans="1:22" s="149" customFormat="1" ht="35.1" customHeight="1" thickBot="1" x14ac:dyDescent="0.35">
      <c r="A2" s="46" t="s">
        <v>810</v>
      </c>
      <c r="H2" s="542"/>
      <c r="N2"/>
      <c r="O2"/>
      <c r="P2"/>
      <c r="Q2"/>
      <c r="R2"/>
      <c r="S2"/>
      <c r="T2"/>
    </row>
    <row r="3" spans="1:22" s="33" customFormat="1" ht="63.75" customHeight="1" thickBot="1" x14ac:dyDescent="0.3">
      <c r="A3" s="296" t="s">
        <v>416</v>
      </c>
      <c r="B3" s="540" t="s">
        <v>805</v>
      </c>
      <c r="C3" s="540" t="s">
        <v>797</v>
      </c>
      <c r="D3" s="541" t="s">
        <v>806</v>
      </c>
      <c r="E3" s="540" t="s">
        <v>795</v>
      </c>
      <c r="F3" s="540" t="s">
        <v>807</v>
      </c>
      <c r="G3" s="541" t="s">
        <v>808</v>
      </c>
      <c r="H3" s="540" t="s">
        <v>792</v>
      </c>
      <c r="I3" s="540" t="s">
        <v>809</v>
      </c>
      <c r="J3" s="541" t="s">
        <v>798</v>
      </c>
      <c r="K3" s="152"/>
      <c r="L3" s="152"/>
      <c r="M3" s="152"/>
      <c r="N3" s="152"/>
    </row>
    <row r="4" spans="1:22" s="33" customFormat="1" ht="17.100000000000001" customHeight="1" x14ac:dyDescent="0.25">
      <c r="A4" s="502" t="s">
        <v>526</v>
      </c>
      <c r="B4" s="172">
        <v>24221</v>
      </c>
      <c r="C4" s="172">
        <v>356</v>
      </c>
      <c r="D4" s="173">
        <v>1.4697989348086372E-2</v>
      </c>
      <c r="E4" s="172">
        <v>17683</v>
      </c>
      <c r="F4" s="172">
        <v>170</v>
      </c>
      <c r="G4" s="173">
        <v>9.6137533224000451E-3</v>
      </c>
      <c r="H4" s="172">
        <v>6538</v>
      </c>
      <c r="I4" s="172">
        <v>186</v>
      </c>
      <c r="J4" s="173">
        <v>2.8449066992964209E-2</v>
      </c>
      <c r="K4" s="152"/>
      <c r="L4" s="152"/>
      <c r="M4" s="152"/>
      <c r="N4" s="152"/>
    </row>
    <row r="5" spans="1:22" s="33" customFormat="1" ht="17.100000000000001" customHeight="1" x14ac:dyDescent="0.25">
      <c r="A5" s="456" t="s">
        <v>549</v>
      </c>
      <c r="B5" s="157">
        <v>23</v>
      </c>
      <c r="C5" s="157">
        <v>0</v>
      </c>
      <c r="D5" s="159">
        <v>0</v>
      </c>
      <c r="E5" s="157">
        <v>18</v>
      </c>
      <c r="F5" s="157">
        <v>0</v>
      </c>
      <c r="G5" s="159">
        <v>0</v>
      </c>
      <c r="H5" s="157">
        <v>5</v>
      </c>
      <c r="I5" s="157">
        <v>0</v>
      </c>
      <c r="J5" s="159">
        <v>0</v>
      </c>
      <c r="K5" s="151"/>
      <c r="L5" s="160"/>
      <c r="M5" s="151"/>
      <c r="N5" s="152"/>
      <c r="O5" s="136"/>
      <c r="P5" s="136"/>
      <c r="Q5" s="136"/>
      <c r="R5" s="136"/>
      <c r="S5" s="136"/>
      <c r="T5" s="136"/>
      <c r="U5" s="136"/>
      <c r="V5" s="136"/>
    </row>
    <row r="6" spans="1:22" s="33" customFormat="1" ht="17.100000000000001" customHeight="1" x14ac:dyDescent="0.25">
      <c r="A6" s="503" t="s">
        <v>550</v>
      </c>
      <c r="B6" s="157">
        <v>1387</v>
      </c>
      <c r="C6" s="157">
        <v>23</v>
      </c>
      <c r="D6" s="159">
        <v>1.658255227108868E-2</v>
      </c>
      <c r="E6" s="157">
        <v>1131</v>
      </c>
      <c r="F6" s="157">
        <v>17</v>
      </c>
      <c r="G6" s="159">
        <v>1.5030946065428824E-2</v>
      </c>
      <c r="H6" s="157">
        <v>256</v>
      </c>
      <c r="I6" s="157">
        <v>6</v>
      </c>
      <c r="J6" s="159">
        <v>2.34375E-2</v>
      </c>
      <c r="K6" s="151"/>
      <c r="L6" s="160"/>
      <c r="M6" s="151"/>
      <c r="N6" s="160"/>
    </row>
    <row r="7" spans="1:22" s="33" customFormat="1" ht="17.100000000000001" customHeight="1" x14ac:dyDescent="0.25">
      <c r="A7" s="456" t="s">
        <v>551</v>
      </c>
      <c r="B7" s="157">
        <v>4537</v>
      </c>
      <c r="C7" s="157">
        <v>77</v>
      </c>
      <c r="D7" s="159">
        <v>1.697156711483359E-2</v>
      </c>
      <c r="E7" s="157">
        <v>3746</v>
      </c>
      <c r="F7" s="157">
        <v>45</v>
      </c>
      <c r="G7" s="159">
        <v>1.201281366791244E-2</v>
      </c>
      <c r="H7" s="157">
        <v>791</v>
      </c>
      <c r="I7" s="157">
        <v>32</v>
      </c>
      <c r="J7" s="159">
        <v>4.0455120101137804E-2</v>
      </c>
      <c r="K7" s="151"/>
      <c r="L7" s="160"/>
      <c r="M7" s="151"/>
      <c r="N7" s="160"/>
    </row>
    <row r="8" spans="1:22" s="33" customFormat="1" ht="17.100000000000001" customHeight="1" x14ac:dyDescent="0.25">
      <c r="A8" s="456" t="s">
        <v>552</v>
      </c>
      <c r="B8" s="157">
        <v>5013</v>
      </c>
      <c r="C8" s="157">
        <v>77</v>
      </c>
      <c r="D8" s="159">
        <v>1.5360063834031518E-2</v>
      </c>
      <c r="E8" s="157">
        <v>3775</v>
      </c>
      <c r="F8" s="157">
        <v>35</v>
      </c>
      <c r="G8" s="159">
        <v>9.2715231788079479E-3</v>
      </c>
      <c r="H8" s="157">
        <v>1238</v>
      </c>
      <c r="I8" s="157">
        <v>42</v>
      </c>
      <c r="J8" s="159">
        <v>3.3925686591276254E-2</v>
      </c>
      <c r="K8" s="151"/>
      <c r="L8" s="160"/>
      <c r="M8" s="151"/>
      <c r="N8" s="160"/>
    </row>
    <row r="9" spans="1:22" s="33" customFormat="1" ht="17.100000000000001" customHeight="1" x14ac:dyDescent="0.25">
      <c r="A9" s="456" t="s">
        <v>553</v>
      </c>
      <c r="B9" s="157">
        <v>4332</v>
      </c>
      <c r="C9" s="157">
        <v>69</v>
      </c>
      <c r="D9" s="159">
        <v>1.5927977839335181E-2</v>
      </c>
      <c r="E9" s="157">
        <v>3161</v>
      </c>
      <c r="F9" s="157">
        <v>28</v>
      </c>
      <c r="G9" s="159">
        <v>8.8579563429294524E-3</v>
      </c>
      <c r="H9" s="157">
        <v>1171</v>
      </c>
      <c r="I9" s="157">
        <v>41</v>
      </c>
      <c r="J9" s="159">
        <v>3.5012809564474806E-2</v>
      </c>
      <c r="K9" s="151"/>
      <c r="L9" s="160"/>
      <c r="M9" s="151"/>
      <c r="N9" s="160"/>
    </row>
    <row r="10" spans="1:22" s="33" customFormat="1" ht="17.100000000000001" customHeight="1" x14ac:dyDescent="0.25">
      <c r="A10" s="456" t="s">
        <v>554</v>
      </c>
      <c r="B10" s="157">
        <v>8929</v>
      </c>
      <c r="C10" s="157">
        <v>110</v>
      </c>
      <c r="D10" s="159">
        <v>1.2319408668383918E-2</v>
      </c>
      <c r="E10" s="157">
        <v>5852</v>
      </c>
      <c r="F10" s="157">
        <v>45</v>
      </c>
      <c r="G10" s="159">
        <v>7.689678742310321E-3</v>
      </c>
      <c r="H10" s="157">
        <v>3077</v>
      </c>
      <c r="I10" s="157">
        <v>65</v>
      </c>
      <c r="J10" s="159">
        <v>2.1124471888202795E-2</v>
      </c>
      <c r="K10" s="151"/>
      <c r="L10" s="160"/>
      <c r="M10" s="151"/>
      <c r="N10" s="160"/>
    </row>
    <row r="11" spans="1:22" s="33" customFormat="1" ht="17.100000000000001" customHeight="1" thickBot="1" x14ac:dyDescent="0.3">
      <c r="A11" s="459" t="s">
        <v>555</v>
      </c>
      <c r="B11" s="163">
        <v>0</v>
      </c>
      <c r="C11" s="163">
        <v>0</v>
      </c>
      <c r="D11" s="164">
        <v>0</v>
      </c>
      <c r="E11" s="163">
        <v>0</v>
      </c>
      <c r="F11" s="163">
        <v>0</v>
      </c>
      <c r="G11" s="164">
        <v>0</v>
      </c>
      <c r="H11" s="163">
        <v>0</v>
      </c>
      <c r="I11" s="163">
        <v>0</v>
      </c>
      <c r="J11" s="164">
        <v>0</v>
      </c>
      <c r="K11" s="151"/>
      <c r="L11" s="160"/>
      <c r="M11" s="151"/>
      <c r="N11" s="160"/>
    </row>
    <row r="12" spans="1:22" s="33" customFormat="1" ht="17.100000000000001" customHeight="1" x14ac:dyDescent="0.25">
      <c r="A12" s="502" t="s">
        <v>527</v>
      </c>
      <c r="B12" s="172">
        <v>20094</v>
      </c>
      <c r="C12" s="172">
        <v>723</v>
      </c>
      <c r="D12" s="173">
        <v>3.5980889817856077E-2</v>
      </c>
      <c r="E12" s="172">
        <v>11733</v>
      </c>
      <c r="F12" s="172">
        <v>163</v>
      </c>
      <c r="G12" s="173">
        <v>1.3892440126139946E-2</v>
      </c>
      <c r="H12" s="172">
        <v>8361</v>
      </c>
      <c r="I12" s="172">
        <v>560</v>
      </c>
      <c r="J12" s="173">
        <v>6.6977634254275803E-2</v>
      </c>
      <c r="K12" s="152"/>
      <c r="L12" s="152"/>
      <c r="M12" s="152"/>
      <c r="N12" s="160"/>
    </row>
    <row r="13" spans="1:22" s="33" customFormat="1" ht="17.100000000000001" customHeight="1" x14ac:dyDescent="0.25">
      <c r="A13" s="456" t="s">
        <v>556</v>
      </c>
      <c r="B13" s="157">
        <v>143</v>
      </c>
      <c r="C13" s="157">
        <v>0</v>
      </c>
      <c r="D13" s="159">
        <v>0</v>
      </c>
      <c r="E13" s="157">
        <v>121</v>
      </c>
      <c r="F13" s="157">
        <v>0</v>
      </c>
      <c r="G13" s="159">
        <v>0</v>
      </c>
      <c r="H13" s="157">
        <v>22</v>
      </c>
      <c r="I13" s="157">
        <v>0</v>
      </c>
      <c r="J13" s="159">
        <v>0</v>
      </c>
      <c r="K13" s="151"/>
      <c r="L13" s="160"/>
      <c r="M13" s="151"/>
      <c r="N13" s="152"/>
      <c r="O13" s="136"/>
      <c r="P13" s="136"/>
      <c r="Q13" s="136"/>
      <c r="R13" s="136"/>
      <c r="S13" s="136"/>
      <c r="T13" s="136"/>
      <c r="U13" s="136"/>
      <c r="V13" s="136"/>
    </row>
    <row r="14" spans="1:22" s="33" customFormat="1" ht="17.100000000000001" customHeight="1" x14ac:dyDescent="0.25">
      <c r="A14" s="503" t="s">
        <v>557</v>
      </c>
      <c r="B14" s="157">
        <v>5189</v>
      </c>
      <c r="C14" s="157">
        <v>94</v>
      </c>
      <c r="D14" s="159">
        <v>1.8115243784929659E-2</v>
      </c>
      <c r="E14" s="157">
        <v>4398</v>
      </c>
      <c r="F14" s="157">
        <v>57</v>
      </c>
      <c r="G14" s="159">
        <v>1.2960436562073669E-2</v>
      </c>
      <c r="H14" s="157">
        <v>791</v>
      </c>
      <c r="I14" s="157">
        <v>37</v>
      </c>
      <c r="J14" s="159">
        <v>4.6776232616940583E-2</v>
      </c>
      <c r="K14" s="151"/>
      <c r="L14" s="160"/>
      <c r="M14" s="151"/>
      <c r="N14" s="160"/>
    </row>
    <row r="15" spans="1:22" s="33" customFormat="1" ht="17.100000000000001" customHeight="1" x14ac:dyDescent="0.25">
      <c r="A15" s="456" t="s">
        <v>558</v>
      </c>
      <c r="B15" s="157">
        <v>9214</v>
      </c>
      <c r="C15" s="157">
        <v>270</v>
      </c>
      <c r="D15" s="159">
        <v>2.9303234208812676E-2</v>
      </c>
      <c r="E15" s="157">
        <v>6980</v>
      </c>
      <c r="F15" s="157">
        <v>103</v>
      </c>
      <c r="G15" s="159">
        <v>1.4756446991404012E-2</v>
      </c>
      <c r="H15" s="157">
        <v>2234</v>
      </c>
      <c r="I15" s="157">
        <v>167</v>
      </c>
      <c r="J15" s="159">
        <v>7.4753804834377796E-2</v>
      </c>
      <c r="K15" s="151"/>
      <c r="L15" s="160"/>
      <c r="M15" s="151"/>
      <c r="N15" s="160"/>
    </row>
    <row r="16" spans="1:22" s="33" customFormat="1" ht="17.100000000000001" customHeight="1" x14ac:dyDescent="0.25">
      <c r="A16" s="456" t="s">
        <v>559</v>
      </c>
      <c r="B16" s="157">
        <v>2179</v>
      </c>
      <c r="C16" s="157">
        <v>158</v>
      </c>
      <c r="D16" s="159">
        <v>7.2510325837540163E-2</v>
      </c>
      <c r="E16" s="157">
        <v>71</v>
      </c>
      <c r="F16" s="157">
        <v>2</v>
      </c>
      <c r="G16" s="159">
        <v>2.8169014084507043E-2</v>
      </c>
      <c r="H16" s="157">
        <v>2108</v>
      </c>
      <c r="I16" s="157">
        <v>156</v>
      </c>
      <c r="J16" s="159">
        <v>7.4003795066413663E-2</v>
      </c>
      <c r="K16" s="151"/>
      <c r="L16" s="160"/>
      <c r="M16" s="151"/>
      <c r="N16" s="160"/>
    </row>
    <row r="17" spans="1:14" s="33" customFormat="1" ht="17.100000000000001" customHeight="1" x14ac:dyDescent="0.25">
      <c r="A17" s="456" t="s">
        <v>560</v>
      </c>
      <c r="B17" s="157">
        <v>1484</v>
      </c>
      <c r="C17" s="157">
        <v>90</v>
      </c>
      <c r="D17" s="159">
        <v>6.0646900269541781E-2</v>
      </c>
      <c r="E17" s="157">
        <v>50</v>
      </c>
      <c r="F17" s="157">
        <v>1</v>
      </c>
      <c r="G17" s="159">
        <v>0.02</v>
      </c>
      <c r="H17" s="157">
        <v>1434</v>
      </c>
      <c r="I17" s="157">
        <v>89</v>
      </c>
      <c r="J17" s="159">
        <v>6.2064156206415623E-2</v>
      </c>
      <c r="K17" s="151"/>
      <c r="L17" s="160"/>
      <c r="M17" s="151"/>
      <c r="N17" s="160"/>
    </row>
    <row r="18" spans="1:14" s="33" customFormat="1" ht="17.100000000000001" customHeight="1" x14ac:dyDescent="0.25">
      <c r="A18" s="456" t="s">
        <v>561</v>
      </c>
      <c r="B18" s="157">
        <v>1885</v>
      </c>
      <c r="C18" s="157">
        <v>111</v>
      </c>
      <c r="D18" s="159">
        <v>5.8885941644562331E-2</v>
      </c>
      <c r="E18" s="157">
        <v>113</v>
      </c>
      <c r="F18" s="157">
        <v>0</v>
      </c>
      <c r="G18" s="159">
        <v>0</v>
      </c>
      <c r="H18" s="157">
        <v>1772</v>
      </c>
      <c r="I18" s="157">
        <v>111</v>
      </c>
      <c r="J18" s="159">
        <v>6.2641083521444693E-2</v>
      </c>
      <c r="K18" s="151"/>
      <c r="L18" s="160"/>
      <c r="M18" s="151"/>
      <c r="N18" s="160"/>
    </row>
    <row r="19" spans="1:14" s="33" customFormat="1" ht="17.100000000000001" customHeight="1" thickBot="1" x14ac:dyDescent="0.3">
      <c r="A19" s="459" t="s">
        <v>562</v>
      </c>
      <c r="B19" s="163">
        <v>0</v>
      </c>
      <c r="C19" s="163">
        <v>0</v>
      </c>
      <c r="D19" s="164">
        <v>0</v>
      </c>
      <c r="E19" s="163">
        <v>0</v>
      </c>
      <c r="F19" s="163">
        <v>0</v>
      </c>
      <c r="G19" s="164">
        <v>0</v>
      </c>
      <c r="H19" s="163">
        <v>0</v>
      </c>
      <c r="I19" s="163">
        <v>0</v>
      </c>
      <c r="J19" s="164">
        <v>0</v>
      </c>
      <c r="K19" s="151"/>
      <c r="L19" s="160"/>
      <c r="M19" s="151"/>
      <c r="N19" s="160"/>
    </row>
    <row r="20" spans="1:14" s="33" customFormat="1" ht="17.100000000000001" customHeight="1" x14ac:dyDescent="0.25">
      <c r="A20" s="502" t="s">
        <v>525</v>
      </c>
      <c r="B20" s="172">
        <v>444268</v>
      </c>
      <c r="C20" s="172">
        <v>6110</v>
      </c>
      <c r="D20" s="173">
        <v>1.375295992509026E-2</v>
      </c>
      <c r="E20" s="172">
        <v>282616</v>
      </c>
      <c r="F20" s="172">
        <v>1871</v>
      </c>
      <c r="G20" s="173">
        <v>6.6202904294165935E-3</v>
      </c>
      <c r="H20" s="172">
        <v>161652</v>
      </c>
      <c r="I20" s="172">
        <v>4239</v>
      </c>
      <c r="J20" s="173">
        <v>2.6222997550293222E-2</v>
      </c>
      <c r="K20" s="152"/>
      <c r="L20" s="152"/>
      <c r="M20" s="152"/>
    </row>
    <row r="21" spans="1:14" s="33" customFormat="1" ht="17.100000000000001" customHeight="1" x14ac:dyDescent="0.25">
      <c r="A21" s="456" t="s">
        <v>563</v>
      </c>
      <c r="B21" s="157">
        <v>2171</v>
      </c>
      <c r="C21" s="157">
        <v>12</v>
      </c>
      <c r="D21" s="159">
        <v>5.5274067250115156E-3</v>
      </c>
      <c r="E21" s="157">
        <v>1408</v>
      </c>
      <c r="F21" s="157">
        <v>9</v>
      </c>
      <c r="G21" s="159">
        <v>6.3920454545454549E-3</v>
      </c>
      <c r="H21" s="157">
        <v>763</v>
      </c>
      <c r="I21" s="157">
        <v>3</v>
      </c>
      <c r="J21" s="159">
        <v>3.9318479685452159E-3</v>
      </c>
      <c r="K21" s="151"/>
      <c r="L21" s="160"/>
      <c r="M21" s="151"/>
    </row>
    <row r="22" spans="1:14" s="33" customFormat="1" ht="17.100000000000001" customHeight="1" x14ac:dyDescent="0.25">
      <c r="A22" s="503" t="s">
        <v>564</v>
      </c>
      <c r="B22" s="157">
        <v>41752</v>
      </c>
      <c r="C22" s="157">
        <v>469</v>
      </c>
      <c r="D22" s="159">
        <v>1.1232994826595134E-2</v>
      </c>
      <c r="E22" s="157">
        <v>31487</v>
      </c>
      <c r="F22" s="157">
        <v>260</v>
      </c>
      <c r="G22" s="159">
        <v>8.2573760599612533E-3</v>
      </c>
      <c r="H22" s="157">
        <v>10265</v>
      </c>
      <c r="I22" s="157">
        <v>209</v>
      </c>
      <c r="J22" s="159">
        <v>2.0360448124695566E-2</v>
      </c>
      <c r="K22" s="151"/>
      <c r="L22" s="160"/>
      <c r="M22" s="151"/>
    </row>
    <row r="23" spans="1:14" s="33" customFormat="1" ht="17.100000000000001" customHeight="1" x14ac:dyDescent="0.25">
      <c r="A23" s="456" t="s">
        <v>565</v>
      </c>
      <c r="B23" s="157">
        <v>96533</v>
      </c>
      <c r="C23" s="157">
        <v>1285</v>
      </c>
      <c r="D23" s="159">
        <v>1.3311510053556816E-2</v>
      </c>
      <c r="E23" s="157">
        <v>77023</v>
      </c>
      <c r="F23" s="157">
        <v>555</v>
      </c>
      <c r="G23" s="159">
        <v>7.2056398738039283E-3</v>
      </c>
      <c r="H23" s="157">
        <v>19510</v>
      </c>
      <c r="I23" s="157">
        <v>730</v>
      </c>
      <c r="J23" s="159">
        <v>3.7416709379805228E-2</v>
      </c>
      <c r="K23" s="151"/>
      <c r="L23" s="160"/>
      <c r="M23" s="151"/>
    </row>
    <row r="24" spans="1:14" s="33" customFormat="1" ht="17.100000000000001" customHeight="1" x14ac:dyDescent="0.25">
      <c r="A24" s="456" t="s">
        <v>566</v>
      </c>
      <c r="B24" s="157">
        <v>85141</v>
      </c>
      <c r="C24" s="157">
        <v>1200</v>
      </c>
      <c r="D24" s="159">
        <v>1.4094267156833958E-2</v>
      </c>
      <c r="E24" s="157">
        <v>57753</v>
      </c>
      <c r="F24" s="157">
        <v>369</v>
      </c>
      <c r="G24" s="159">
        <v>6.3892784790400498E-3</v>
      </c>
      <c r="H24" s="157">
        <v>27388</v>
      </c>
      <c r="I24" s="157">
        <v>831</v>
      </c>
      <c r="J24" s="159">
        <v>3.0341755513363516E-2</v>
      </c>
      <c r="K24" s="151"/>
      <c r="L24" s="160"/>
      <c r="M24" s="151"/>
    </row>
    <row r="25" spans="1:14" s="33" customFormat="1" ht="17.100000000000001" customHeight="1" x14ac:dyDescent="0.25">
      <c r="A25" s="456" t="s">
        <v>567</v>
      </c>
      <c r="B25" s="157">
        <v>72194</v>
      </c>
      <c r="C25" s="157">
        <v>1081</v>
      </c>
      <c r="D25" s="159">
        <v>1.4973543507770729E-2</v>
      </c>
      <c r="E25" s="157">
        <v>43956</v>
      </c>
      <c r="F25" s="157">
        <v>243</v>
      </c>
      <c r="G25" s="159">
        <v>5.528255528255528E-3</v>
      </c>
      <c r="H25" s="157">
        <v>28238</v>
      </c>
      <c r="I25" s="157">
        <v>838</v>
      </c>
      <c r="J25" s="159">
        <v>2.9676322685742617E-2</v>
      </c>
      <c r="K25" s="151"/>
      <c r="L25" s="160"/>
      <c r="M25" s="151"/>
    </row>
    <row r="26" spans="1:14" s="33" customFormat="1" ht="17.100000000000001" customHeight="1" x14ac:dyDescent="0.25">
      <c r="A26" s="456" t="s">
        <v>568</v>
      </c>
      <c r="B26" s="157">
        <v>146477</v>
      </c>
      <c r="C26" s="157">
        <v>2063</v>
      </c>
      <c r="D26" s="159">
        <v>1.4084122421950203E-2</v>
      </c>
      <c r="E26" s="157">
        <v>70989</v>
      </c>
      <c r="F26" s="157">
        <v>435</v>
      </c>
      <c r="G26" s="159">
        <v>6.1277099268900815E-3</v>
      </c>
      <c r="H26" s="157">
        <v>75488</v>
      </c>
      <c r="I26" s="157">
        <v>1628</v>
      </c>
      <c r="J26" s="159">
        <v>2.1566341670199236E-2</v>
      </c>
      <c r="K26" s="151"/>
      <c r="L26" s="160"/>
      <c r="M26" s="151"/>
    </row>
    <row r="27" spans="1:14" s="33" customFormat="1" ht="17.100000000000001" customHeight="1" thickBot="1" x14ac:dyDescent="0.3">
      <c r="A27" s="459" t="s">
        <v>569</v>
      </c>
      <c r="B27" s="163">
        <v>0</v>
      </c>
      <c r="C27" s="163">
        <v>0</v>
      </c>
      <c r="D27" s="164">
        <v>0</v>
      </c>
      <c r="E27" s="163">
        <v>0</v>
      </c>
      <c r="F27" s="163">
        <v>0</v>
      </c>
      <c r="G27" s="164">
        <v>0</v>
      </c>
      <c r="H27" s="163">
        <v>0</v>
      </c>
      <c r="I27" s="163">
        <v>0</v>
      </c>
      <c r="J27" s="164">
        <v>0</v>
      </c>
      <c r="K27" s="151"/>
      <c r="L27" s="160"/>
      <c r="M27" s="151"/>
    </row>
    <row r="28" spans="1:14" s="33" customFormat="1" ht="15.75" x14ac:dyDescent="0.25">
      <c r="A28" s="539" t="s">
        <v>570</v>
      </c>
      <c r="B28" s="185"/>
      <c r="C28" s="185"/>
      <c r="D28" s="186"/>
      <c r="E28" s="185"/>
      <c r="F28" s="185"/>
      <c r="G28" s="186"/>
      <c r="H28" s="185"/>
      <c r="I28" s="185"/>
      <c r="J28" s="186"/>
    </row>
    <row r="29" spans="1:14" s="33" customFormat="1" ht="18" customHeight="1" x14ac:dyDescent="0.25">
      <c r="A29" s="165" t="s">
        <v>482</v>
      </c>
      <c r="B29" s="165"/>
      <c r="C29" s="165"/>
      <c r="D29" s="165"/>
      <c r="E29" s="165"/>
      <c r="F29" s="165"/>
      <c r="G29" s="165"/>
      <c r="H29" s="165"/>
    </row>
    <row r="30" spans="1:14" s="33" customFormat="1" ht="18" customHeight="1" x14ac:dyDescent="0.25">
      <c r="A30" s="147" t="s">
        <v>413</v>
      </c>
      <c r="B30" s="166"/>
      <c r="C30" s="166"/>
      <c r="D30" s="166"/>
      <c r="E30" s="166"/>
      <c r="F30" s="166"/>
      <c r="G30" s="166"/>
      <c r="H30" s="166"/>
    </row>
    <row r="31" spans="1:14" x14ac:dyDescent="0.3">
      <c r="A31" s="84" t="s">
        <v>145</v>
      </c>
    </row>
  </sheetData>
  <sheetProtection algorithmName="SHA-512" hashValue="3iAX1S+yxlCmSkYgYs+R5oZk7Al35K7MN3Qz0r65VBT0eFbDKetR4P/pxWy9moNhB+G1lMZkZr0IqB9GG99Tig==" saltValue="YCCYFEfjWWElnla1Q9uPKA==" spinCount="100000" sheet="1" objects="1" scenarios="1"/>
  <hyperlinks>
    <hyperlink ref="A31" location="'Table of Contents'!A1" display="Click here to return to the Table of Contents" xr:uid="{CBB29562-CC10-42C4-BA4F-D2DE6E245B04}"/>
  </hyperlinks>
  <printOptions horizontalCentered="1"/>
  <pageMargins left="0.4" right="0.4" top="0.5" bottom="0.1" header="0.3" footer="0"/>
  <pageSetup scale="67"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64A0-955C-489D-9EA7-62A25F46E140}">
  <sheetPr codeName="Sheet32">
    <pageSetUpPr fitToPage="1"/>
  </sheetPr>
  <dimension ref="A1:M53"/>
  <sheetViews>
    <sheetView workbookViewId="0"/>
  </sheetViews>
  <sheetFormatPr defaultColWidth="9.140625" defaultRowHeight="12.75" customHeight="1" x14ac:dyDescent="0.2"/>
  <cols>
    <col min="1" max="1" width="40.7109375" style="145" customWidth="1"/>
    <col min="2" max="11" width="9.28515625" style="145" customWidth="1"/>
    <col min="12" max="12" width="9.140625" style="145" customWidth="1"/>
    <col min="13" max="13" width="9.140625" style="145"/>
    <col min="14" max="16384" width="9.140625" style="43"/>
  </cols>
  <sheetData>
    <row r="1" spans="1:11" s="20" customFormat="1" ht="35.1" customHeight="1" x14ac:dyDescent="0.3">
      <c r="A1" s="46" t="s">
        <v>571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134" customFormat="1" ht="35.1" customHeight="1" x14ac:dyDescent="0.2">
      <c r="A2" s="400" t="s">
        <v>572</v>
      </c>
      <c r="B2" s="133" t="s">
        <v>573</v>
      </c>
      <c r="C2" s="133" t="s">
        <v>574</v>
      </c>
      <c r="D2" s="191" t="s">
        <v>575</v>
      </c>
      <c r="E2" s="133" t="s">
        <v>576</v>
      </c>
      <c r="F2" s="191" t="s">
        <v>577</v>
      </c>
      <c r="G2" s="133" t="s">
        <v>578</v>
      </c>
      <c r="H2" s="191" t="s">
        <v>579</v>
      </c>
      <c r="I2" s="133" t="s">
        <v>580</v>
      </c>
      <c r="J2" s="191" t="s">
        <v>581</v>
      </c>
      <c r="K2" s="193" t="s">
        <v>582</v>
      </c>
    </row>
    <row r="3" spans="1:11" s="33" customFormat="1" ht="17.100000000000001" customHeight="1" x14ac:dyDescent="0.25">
      <c r="A3" s="522" t="s">
        <v>583</v>
      </c>
      <c r="B3" s="523" t="s">
        <v>161</v>
      </c>
      <c r="C3" s="523" t="s">
        <v>161</v>
      </c>
      <c r="D3" s="524" t="s">
        <v>161</v>
      </c>
      <c r="E3" s="523" t="s">
        <v>161</v>
      </c>
      <c r="F3" s="524" t="s">
        <v>161</v>
      </c>
      <c r="G3" s="523" t="s">
        <v>161</v>
      </c>
      <c r="H3" s="524" t="s">
        <v>161</v>
      </c>
      <c r="I3" s="523" t="s">
        <v>161</v>
      </c>
      <c r="J3" s="524" t="s">
        <v>161</v>
      </c>
      <c r="K3" s="525" t="s">
        <v>161</v>
      </c>
    </row>
    <row r="4" spans="1:11" s="136" customFormat="1" ht="17.100000000000001" customHeight="1" x14ac:dyDescent="0.25">
      <c r="A4" s="455" t="s">
        <v>584</v>
      </c>
      <c r="B4" s="460">
        <v>867</v>
      </c>
      <c r="C4" s="135" t="s">
        <v>161</v>
      </c>
      <c r="D4" s="436">
        <v>910</v>
      </c>
      <c r="E4" s="135" t="s">
        <v>161</v>
      </c>
      <c r="F4" s="436">
        <v>839</v>
      </c>
      <c r="G4" s="135" t="s">
        <v>161</v>
      </c>
      <c r="H4" s="436">
        <v>494</v>
      </c>
      <c r="I4" s="135" t="s">
        <v>161</v>
      </c>
      <c r="J4" s="436">
        <v>674</v>
      </c>
      <c r="K4" s="441" t="s">
        <v>161</v>
      </c>
    </row>
    <row r="5" spans="1:11" s="33" customFormat="1" ht="17.100000000000001" customHeight="1" x14ac:dyDescent="0.25">
      <c r="A5" s="456" t="s">
        <v>585</v>
      </c>
      <c r="B5" s="461">
        <v>338</v>
      </c>
      <c r="C5" s="137">
        <v>38.985005767012687</v>
      </c>
      <c r="D5" s="437">
        <v>321</v>
      </c>
      <c r="E5" s="137">
        <v>35.274725274725277</v>
      </c>
      <c r="F5" s="437">
        <v>273</v>
      </c>
      <c r="G5" s="137">
        <v>32.538736591179976</v>
      </c>
      <c r="H5" s="437">
        <v>178</v>
      </c>
      <c r="I5" s="137">
        <v>36.032388663967609</v>
      </c>
      <c r="J5" s="437">
        <v>327</v>
      </c>
      <c r="K5" s="442">
        <v>48.516320474777451</v>
      </c>
    </row>
    <row r="6" spans="1:11" s="33" customFormat="1" ht="17.100000000000001" customHeight="1" x14ac:dyDescent="0.25">
      <c r="A6" s="456" t="s">
        <v>586</v>
      </c>
      <c r="B6" s="461">
        <v>0</v>
      </c>
      <c r="C6" s="137">
        <v>0</v>
      </c>
      <c r="D6" s="437">
        <v>0</v>
      </c>
      <c r="E6" s="137">
        <v>0</v>
      </c>
      <c r="F6" s="437">
        <v>0</v>
      </c>
      <c r="G6" s="137">
        <v>0</v>
      </c>
      <c r="H6" s="437">
        <v>0</v>
      </c>
      <c r="I6" s="137">
        <v>0</v>
      </c>
      <c r="J6" s="437">
        <v>0</v>
      </c>
      <c r="K6" s="442">
        <v>0</v>
      </c>
    </row>
    <row r="7" spans="1:11" s="33" customFormat="1" ht="17.100000000000001" customHeight="1" x14ac:dyDescent="0.25">
      <c r="A7" s="456" t="s">
        <v>587</v>
      </c>
      <c r="B7" s="461">
        <v>0</v>
      </c>
      <c r="C7" s="137">
        <v>0</v>
      </c>
      <c r="D7" s="437">
        <v>0</v>
      </c>
      <c r="E7" s="137">
        <v>0</v>
      </c>
      <c r="F7" s="437">
        <v>0</v>
      </c>
      <c r="G7" s="137">
        <v>0</v>
      </c>
      <c r="H7" s="437">
        <v>0</v>
      </c>
      <c r="I7" s="137">
        <v>0</v>
      </c>
      <c r="J7" s="437">
        <v>0</v>
      </c>
      <c r="K7" s="442">
        <v>0</v>
      </c>
    </row>
    <row r="8" spans="1:11" s="33" customFormat="1" ht="17.100000000000001" customHeight="1" x14ac:dyDescent="0.25">
      <c r="A8" s="456" t="s">
        <v>588</v>
      </c>
      <c r="B8" s="461">
        <v>29</v>
      </c>
      <c r="C8" s="137">
        <v>3.3448673587081892</v>
      </c>
      <c r="D8" s="437">
        <v>79</v>
      </c>
      <c r="E8" s="137">
        <v>8.6813186813186807</v>
      </c>
      <c r="F8" s="437">
        <v>83</v>
      </c>
      <c r="G8" s="137">
        <v>9.8927294398092975</v>
      </c>
      <c r="H8" s="437">
        <v>46</v>
      </c>
      <c r="I8" s="137">
        <v>9.3117408906882595</v>
      </c>
      <c r="J8" s="437">
        <v>44</v>
      </c>
      <c r="K8" s="442">
        <v>6.5281899109792283</v>
      </c>
    </row>
    <row r="9" spans="1:11" s="33" customFormat="1" ht="17.100000000000001" customHeight="1" x14ac:dyDescent="0.25">
      <c r="A9" s="456" t="s">
        <v>589</v>
      </c>
      <c r="B9" s="461">
        <v>10</v>
      </c>
      <c r="C9" s="137">
        <v>1.1534025374855825</v>
      </c>
      <c r="D9" s="437">
        <v>9</v>
      </c>
      <c r="E9" s="137">
        <v>0.98901098901098905</v>
      </c>
      <c r="F9" s="437">
        <v>32</v>
      </c>
      <c r="G9" s="137">
        <v>3.8140643623361146</v>
      </c>
      <c r="H9" s="437">
        <v>17</v>
      </c>
      <c r="I9" s="137">
        <v>3.4412955465587043</v>
      </c>
      <c r="J9" s="437">
        <v>29</v>
      </c>
      <c r="K9" s="442">
        <v>4.3026706231454002</v>
      </c>
    </row>
    <row r="10" spans="1:11" s="33" customFormat="1" ht="17.100000000000001" customHeight="1" x14ac:dyDescent="0.25">
      <c r="A10" s="456" t="s">
        <v>590</v>
      </c>
      <c r="B10" s="461">
        <v>392</v>
      </c>
      <c r="C10" s="137">
        <v>45.213379469434834</v>
      </c>
      <c r="D10" s="437">
        <v>424</v>
      </c>
      <c r="E10" s="137">
        <v>46.593406593406591</v>
      </c>
      <c r="F10" s="437">
        <v>427</v>
      </c>
      <c r="G10" s="137">
        <v>50.893921334922524</v>
      </c>
      <c r="H10" s="437">
        <v>228</v>
      </c>
      <c r="I10" s="137">
        <v>46.153846153846153</v>
      </c>
      <c r="J10" s="437">
        <v>243</v>
      </c>
      <c r="K10" s="442">
        <v>36.053412462908014</v>
      </c>
    </row>
    <row r="11" spans="1:11" s="33" customFormat="1" ht="17.100000000000001" customHeight="1" thickBot="1" x14ac:dyDescent="0.3">
      <c r="A11" s="456" t="s">
        <v>591</v>
      </c>
      <c r="B11" s="461">
        <v>311</v>
      </c>
      <c r="C11" s="137">
        <v>35.870818915801614</v>
      </c>
      <c r="D11" s="437">
        <v>334</v>
      </c>
      <c r="E11" s="137">
        <v>36.703296703296701</v>
      </c>
      <c r="F11" s="437">
        <v>305</v>
      </c>
      <c r="G11" s="137">
        <v>36.352800953516088</v>
      </c>
      <c r="H11" s="437">
        <v>143</v>
      </c>
      <c r="I11" s="137">
        <v>28.94736842105263</v>
      </c>
      <c r="J11" s="437">
        <v>162</v>
      </c>
      <c r="K11" s="442">
        <v>24.03560830860534</v>
      </c>
    </row>
    <row r="12" spans="1:11" s="136" customFormat="1" ht="17.100000000000001" customHeight="1" x14ac:dyDescent="0.25">
      <c r="A12" s="457" t="s">
        <v>181</v>
      </c>
      <c r="B12" s="138" t="s">
        <v>161</v>
      </c>
      <c r="C12" s="138" t="s">
        <v>161</v>
      </c>
      <c r="D12" s="438" t="s">
        <v>161</v>
      </c>
      <c r="E12" s="138" t="s">
        <v>161</v>
      </c>
      <c r="F12" s="438" t="s">
        <v>161</v>
      </c>
      <c r="G12" s="138" t="s">
        <v>161</v>
      </c>
      <c r="H12" s="438" t="s">
        <v>161</v>
      </c>
      <c r="I12" s="138" t="s">
        <v>161</v>
      </c>
      <c r="J12" s="438" t="s">
        <v>161</v>
      </c>
      <c r="K12" s="443" t="s">
        <v>161</v>
      </c>
    </row>
    <row r="13" spans="1:11" s="33" customFormat="1" ht="17.100000000000001" customHeight="1" x14ac:dyDescent="0.25">
      <c r="A13" s="456" t="s">
        <v>592</v>
      </c>
      <c r="B13" s="461">
        <v>199</v>
      </c>
      <c r="C13" s="139" t="s">
        <v>161</v>
      </c>
      <c r="D13" s="437">
        <v>160</v>
      </c>
      <c r="E13" s="139" t="s">
        <v>161</v>
      </c>
      <c r="F13" s="437">
        <v>157</v>
      </c>
      <c r="G13" s="139" t="s">
        <v>161</v>
      </c>
      <c r="H13" s="437">
        <v>43</v>
      </c>
      <c r="I13" s="139" t="s">
        <v>161</v>
      </c>
      <c r="J13" s="437">
        <v>80</v>
      </c>
      <c r="K13" s="444" t="s">
        <v>161</v>
      </c>
    </row>
    <row r="14" spans="1:11" s="33" customFormat="1" ht="17.100000000000001" customHeight="1" x14ac:dyDescent="0.25">
      <c r="A14" s="456" t="s">
        <v>593</v>
      </c>
      <c r="B14" s="461">
        <v>78</v>
      </c>
      <c r="C14" s="137">
        <v>39.195979899497488</v>
      </c>
      <c r="D14" s="437">
        <v>41</v>
      </c>
      <c r="E14" s="137">
        <v>25.625</v>
      </c>
      <c r="F14" s="437">
        <v>48</v>
      </c>
      <c r="G14" s="137">
        <v>30.573248407643312</v>
      </c>
      <c r="H14" s="437">
        <v>15</v>
      </c>
      <c r="I14" s="137">
        <v>34.883720930232556</v>
      </c>
      <c r="J14" s="437">
        <v>27</v>
      </c>
      <c r="K14" s="442">
        <v>33.75</v>
      </c>
    </row>
    <row r="15" spans="1:11" s="33" customFormat="1" ht="17.100000000000001" customHeight="1" x14ac:dyDescent="0.25">
      <c r="A15" s="456" t="s">
        <v>594</v>
      </c>
      <c r="B15" s="461">
        <v>0</v>
      </c>
      <c r="C15" s="137">
        <v>0</v>
      </c>
      <c r="D15" s="437">
        <v>0</v>
      </c>
      <c r="E15" s="137">
        <v>0</v>
      </c>
      <c r="F15" s="437">
        <v>0</v>
      </c>
      <c r="G15" s="137">
        <v>0</v>
      </c>
      <c r="H15" s="437">
        <v>0</v>
      </c>
      <c r="I15" s="137">
        <v>0</v>
      </c>
      <c r="J15" s="437">
        <v>0</v>
      </c>
      <c r="K15" s="442">
        <v>0</v>
      </c>
    </row>
    <row r="16" spans="1:11" s="33" customFormat="1" ht="17.100000000000001" customHeight="1" x14ac:dyDescent="0.25">
      <c r="A16" s="456" t="s">
        <v>595</v>
      </c>
      <c r="B16" s="461">
        <v>0</v>
      </c>
      <c r="C16" s="137">
        <v>0</v>
      </c>
      <c r="D16" s="437">
        <v>0</v>
      </c>
      <c r="E16" s="137">
        <v>0</v>
      </c>
      <c r="F16" s="437">
        <v>0</v>
      </c>
      <c r="G16" s="137">
        <v>0</v>
      </c>
      <c r="H16" s="437">
        <v>0</v>
      </c>
      <c r="I16" s="137">
        <v>0</v>
      </c>
      <c r="J16" s="437">
        <v>0</v>
      </c>
      <c r="K16" s="442">
        <v>0</v>
      </c>
    </row>
    <row r="17" spans="1:11" s="33" customFormat="1" ht="17.100000000000001" customHeight="1" x14ac:dyDescent="0.25">
      <c r="A17" s="456" t="s">
        <v>596</v>
      </c>
      <c r="B17" s="461">
        <v>8</v>
      </c>
      <c r="C17" s="137">
        <v>4.0201005025125625</v>
      </c>
      <c r="D17" s="437">
        <v>10</v>
      </c>
      <c r="E17" s="137">
        <v>6.25</v>
      </c>
      <c r="F17" s="437">
        <v>15</v>
      </c>
      <c r="G17" s="137">
        <v>9.5541401273885356</v>
      </c>
      <c r="H17" s="437">
        <v>3</v>
      </c>
      <c r="I17" s="137">
        <v>6.9767441860465116</v>
      </c>
      <c r="J17" s="437">
        <v>8</v>
      </c>
      <c r="K17" s="442">
        <v>10</v>
      </c>
    </row>
    <row r="18" spans="1:11" s="33" customFormat="1" ht="17.100000000000001" customHeight="1" x14ac:dyDescent="0.25">
      <c r="A18" s="456" t="s">
        <v>597</v>
      </c>
      <c r="B18" s="461">
        <v>3</v>
      </c>
      <c r="C18" s="137">
        <v>1.5075376884422111</v>
      </c>
      <c r="D18" s="437">
        <v>2</v>
      </c>
      <c r="E18" s="137">
        <v>1.25</v>
      </c>
      <c r="F18" s="437">
        <v>9</v>
      </c>
      <c r="G18" s="137">
        <v>5.7324840764331206</v>
      </c>
      <c r="H18" s="437">
        <v>3</v>
      </c>
      <c r="I18" s="137">
        <v>6.9767441860465116</v>
      </c>
      <c r="J18" s="437">
        <v>9</v>
      </c>
      <c r="K18" s="442">
        <v>11.25</v>
      </c>
    </row>
    <row r="19" spans="1:11" s="33" customFormat="1" ht="17.100000000000001" customHeight="1" x14ac:dyDescent="0.25">
      <c r="A19" s="456" t="s">
        <v>598</v>
      </c>
      <c r="B19" s="461">
        <v>85</v>
      </c>
      <c r="C19" s="137">
        <v>42.713567839195981</v>
      </c>
      <c r="D19" s="437">
        <v>82</v>
      </c>
      <c r="E19" s="137">
        <v>51.25</v>
      </c>
      <c r="F19" s="437">
        <v>82</v>
      </c>
      <c r="G19" s="137">
        <v>52.229299363057322</v>
      </c>
      <c r="H19" s="437">
        <v>20</v>
      </c>
      <c r="I19" s="137">
        <v>46.511627906976742</v>
      </c>
      <c r="J19" s="437">
        <v>32</v>
      </c>
      <c r="K19" s="442">
        <v>40</v>
      </c>
    </row>
    <row r="20" spans="1:11" s="33" customFormat="1" ht="17.100000000000001" customHeight="1" thickBot="1" x14ac:dyDescent="0.3">
      <c r="A20" s="456" t="s">
        <v>599</v>
      </c>
      <c r="B20" s="461">
        <v>73</v>
      </c>
      <c r="C20" s="137">
        <v>36.683417085427138</v>
      </c>
      <c r="D20" s="437">
        <v>62</v>
      </c>
      <c r="E20" s="137">
        <v>38.75</v>
      </c>
      <c r="F20" s="437">
        <v>57</v>
      </c>
      <c r="G20" s="137">
        <v>36.305732484076437</v>
      </c>
      <c r="H20" s="437">
        <v>19</v>
      </c>
      <c r="I20" s="137">
        <v>44.186046511627907</v>
      </c>
      <c r="J20" s="437">
        <v>25</v>
      </c>
      <c r="K20" s="442">
        <v>31.25</v>
      </c>
    </row>
    <row r="21" spans="1:11" s="136" customFormat="1" ht="17.100000000000001" customHeight="1" x14ac:dyDescent="0.25">
      <c r="A21" s="458" t="s">
        <v>194</v>
      </c>
      <c r="B21" s="140" t="s">
        <v>161</v>
      </c>
      <c r="C21" s="140" t="s">
        <v>161</v>
      </c>
      <c r="D21" s="439" t="s">
        <v>161</v>
      </c>
      <c r="E21" s="140" t="s">
        <v>161</v>
      </c>
      <c r="F21" s="439" t="s">
        <v>161</v>
      </c>
      <c r="G21" s="140" t="s">
        <v>161</v>
      </c>
      <c r="H21" s="439" t="s">
        <v>161</v>
      </c>
      <c r="I21" s="140" t="s">
        <v>161</v>
      </c>
      <c r="J21" s="439" t="s">
        <v>161</v>
      </c>
      <c r="K21" s="445" t="s">
        <v>161</v>
      </c>
    </row>
    <row r="22" spans="1:11" s="33" customFormat="1" ht="17.100000000000001" customHeight="1" x14ac:dyDescent="0.25">
      <c r="A22" s="456" t="s">
        <v>600</v>
      </c>
      <c r="B22" s="461">
        <v>142</v>
      </c>
      <c r="C22" s="135" t="s">
        <v>161</v>
      </c>
      <c r="D22" s="437">
        <v>324</v>
      </c>
      <c r="E22" s="135" t="s">
        <v>161</v>
      </c>
      <c r="F22" s="437">
        <v>361</v>
      </c>
      <c r="G22" s="135" t="s">
        <v>161</v>
      </c>
      <c r="H22" s="437">
        <v>306</v>
      </c>
      <c r="I22" s="135" t="s">
        <v>161</v>
      </c>
      <c r="J22" s="437">
        <v>398</v>
      </c>
      <c r="K22" s="441" t="s">
        <v>161</v>
      </c>
    </row>
    <row r="23" spans="1:11" s="33" customFormat="1" ht="17.100000000000001" customHeight="1" x14ac:dyDescent="0.25">
      <c r="A23" s="456" t="s">
        <v>601</v>
      </c>
      <c r="B23" s="461">
        <v>62</v>
      </c>
      <c r="C23" s="137">
        <v>43.661971830985912</v>
      </c>
      <c r="D23" s="437">
        <v>126</v>
      </c>
      <c r="E23" s="137">
        <v>38.888888888888886</v>
      </c>
      <c r="F23" s="437">
        <v>126</v>
      </c>
      <c r="G23" s="137">
        <v>34.903047091412745</v>
      </c>
      <c r="H23" s="437">
        <v>120</v>
      </c>
      <c r="I23" s="137">
        <v>39.215686274509807</v>
      </c>
      <c r="J23" s="437">
        <v>216</v>
      </c>
      <c r="K23" s="442">
        <v>54.2713567839196</v>
      </c>
    </row>
    <row r="24" spans="1:11" s="33" customFormat="1" ht="17.100000000000001" customHeight="1" x14ac:dyDescent="0.25">
      <c r="A24" s="456" t="s">
        <v>602</v>
      </c>
      <c r="B24" s="461">
        <v>0</v>
      </c>
      <c r="C24" s="137">
        <v>0</v>
      </c>
      <c r="D24" s="437">
        <v>0</v>
      </c>
      <c r="E24" s="137">
        <v>0</v>
      </c>
      <c r="F24" s="437">
        <v>0</v>
      </c>
      <c r="G24" s="137">
        <v>0</v>
      </c>
      <c r="H24" s="437">
        <v>0</v>
      </c>
      <c r="I24" s="137">
        <v>0</v>
      </c>
      <c r="J24" s="437">
        <v>0</v>
      </c>
      <c r="K24" s="442">
        <v>0</v>
      </c>
    </row>
    <row r="25" spans="1:11" s="33" customFormat="1" ht="17.100000000000001" customHeight="1" x14ac:dyDescent="0.25">
      <c r="A25" s="456" t="s">
        <v>603</v>
      </c>
      <c r="B25" s="461">
        <v>0</v>
      </c>
      <c r="C25" s="137">
        <v>0</v>
      </c>
      <c r="D25" s="437">
        <v>0</v>
      </c>
      <c r="E25" s="137">
        <v>0</v>
      </c>
      <c r="F25" s="437">
        <v>0</v>
      </c>
      <c r="G25" s="137">
        <v>0</v>
      </c>
      <c r="H25" s="437">
        <v>0</v>
      </c>
      <c r="I25" s="137">
        <v>0</v>
      </c>
      <c r="J25" s="437">
        <v>0</v>
      </c>
      <c r="K25" s="442">
        <v>0</v>
      </c>
    </row>
    <row r="26" spans="1:11" s="33" customFormat="1" ht="17.100000000000001" customHeight="1" x14ac:dyDescent="0.25">
      <c r="A26" s="456" t="s">
        <v>604</v>
      </c>
      <c r="B26" s="461">
        <v>3</v>
      </c>
      <c r="C26" s="137">
        <v>2.112676056338028</v>
      </c>
      <c r="D26" s="437">
        <v>24</v>
      </c>
      <c r="E26" s="137">
        <v>7.4074074074074074</v>
      </c>
      <c r="F26" s="437">
        <v>30</v>
      </c>
      <c r="G26" s="137">
        <v>8.310249307479225</v>
      </c>
      <c r="H26" s="437">
        <v>26</v>
      </c>
      <c r="I26" s="137">
        <v>8.4967320261437909</v>
      </c>
      <c r="J26" s="437">
        <v>19</v>
      </c>
      <c r="K26" s="442">
        <v>4.7738693467336679</v>
      </c>
    </row>
    <row r="27" spans="1:11" s="33" customFormat="1" ht="17.100000000000001" customHeight="1" x14ac:dyDescent="0.25">
      <c r="A27" s="456" t="s">
        <v>605</v>
      </c>
      <c r="B27" s="461">
        <v>0</v>
      </c>
      <c r="C27" s="137">
        <v>0</v>
      </c>
      <c r="D27" s="437">
        <v>1</v>
      </c>
      <c r="E27" s="137">
        <v>0.30864197530864196</v>
      </c>
      <c r="F27" s="437">
        <v>17</v>
      </c>
      <c r="G27" s="137">
        <v>4.7091412742382275</v>
      </c>
      <c r="H27" s="437">
        <v>10</v>
      </c>
      <c r="I27" s="137">
        <v>3.2679738562091503</v>
      </c>
      <c r="J27" s="437">
        <v>16</v>
      </c>
      <c r="K27" s="442">
        <v>4.0201005025125625</v>
      </c>
    </row>
    <row r="28" spans="1:11" s="33" customFormat="1" ht="17.100000000000001" customHeight="1" x14ac:dyDescent="0.25">
      <c r="A28" s="456" t="s">
        <v>606</v>
      </c>
      <c r="B28" s="461">
        <v>62</v>
      </c>
      <c r="C28" s="137">
        <v>43.661971830985912</v>
      </c>
      <c r="D28" s="437">
        <v>155</v>
      </c>
      <c r="E28" s="137">
        <v>47.839506172839506</v>
      </c>
      <c r="F28" s="437">
        <v>182</v>
      </c>
      <c r="G28" s="137">
        <v>50.415512465373958</v>
      </c>
      <c r="H28" s="437">
        <v>138</v>
      </c>
      <c r="I28" s="137">
        <v>45.098039215686278</v>
      </c>
      <c r="J28" s="437">
        <v>126</v>
      </c>
      <c r="K28" s="442">
        <v>31.658291457286431</v>
      </c>
    </row>
    <row r="29" spans="1:11" s="33" customFormat="1" ht="17.100000000000001" customHeight="1" thickBot="1" x14ac:dyDescent="0.3">
      <c r="A29" s="456" t="s">
        <v>607</v>
      </c>
      <c r="B29" s="461">
        <v>54</v>
      </c>
      <c r="C29" s="137">
        <v>38.028169014084504</v>
      </c>
      <c r="D29" s="437">
        <v>114</v>
      </c>
      <c r="E29" s="137">
        <v>35.185185185185183</v>
      </c>
      <c r="F29" s="437">
        <v>129</v>
      </c>
      <c r="G29" s="137">
        <v>35.734072022160667</v>
      </c>
      <c r="H29" s="437">
        <v>76</v>
      </c>
      <c r="I29" s="137">
        <v>24.836601307189543</v>
      </c>
      <c r="J29" s="437">
        <v>89</v>
      </c>
      <c r="K29" s="442">
        <v>22.361809045226131</v>
      </c>
    </row>
    <row r="30" spans="1:11" s="33" customFormat="1" ht="17.100000000000001" customHeight="1" x14ac:dyDescent="0.25">
      <c r="A30" s="457" t="s">
        <v>201</v>
      </c>
      <c r="B30" s="138" t="s">
        <v>161</v>
      </c>
      <c r="C30" s="138" t="s">
        <v>161</v>
      </c>
      <c r="D30" s="438" t="s">
        <v>161</v>
      </c>
      <c r="E30" s="138" t="s">
        <v>161</v>
      </c>
      <c r="F30" s="438" t="s">
        <v>161</v>
      </c>
      <c r="G30" s="138" t="s">
        <v>161</v>
      </c>
      <c r="H30" s="438" t="s">
        <v>161</v>
      </c>
      <c r="I30" s="138" t="s">
        <v>161</v>
      </c>
      <c r="J30" s="438" t="s">
        <v>161</v>
      </c>
      <c r="K30" s="443" t="s">
        <v>161</v>
      </c>
    </row>
    <row r="31" spans="1:11" s="33" customFormat="1" ht="17.100000000000001" customHeight="1" x14ac:dyDescent="0.25">
      <c r="A31" s="456" t="s">
        <v>608</v>
      </c>
      <c r="B31" s="461">
        <v>195</v>
      </c>
      <c r="C31" s="139" t="s">
        <v>161</v>
      </c>
      <c r="D31" s="437">
        <v>184</v>
      </c>
      <c r="E31" s="139" t="s">
        <v>161</v>
      </c>
      <c r="F31" s="437">
        <v>162</v>
      </c>
      <c r="G31" s="139" t="s">
        <v>161</v>
      </c>
      <c r="H31" s="437">
        <v>145</v>
      </c>
      <c r="I31" s="139" t="s">
        <v>161</v>
      </c>
      <c r="J31" s="437">
        <v>196</v>
      </c>
      <c r="K31" s="444" t="s">
        <v>161</v>
      </c>
    </row>
    <row r="32" spans="1:11" s="33" customFormat="1" ht="17.100000000000001" customHeight="1" x14ac:dyDescent="0.25">
      <c r="A32" s="456" t="s">
        <v>609</v>
      </c>
      <c r="B32" s="461">
        <v>67</v>
      </c>
      <c r="C32" s="137">
        <v>34.358974358974358</v>
      </c>
      <c r="D32" s="437">
        <v>59</v>
      </c>
      <c r="E32" s="137">
        <v>32.065217391304351</v>
      </c>
      <c r="F32" s="437">
        <v>41</v>
      </c>
      <c r="G32" s="137">
        <v>25.308641975308642</v>
      </c>
      <c r="H32" s="437">
        <v>43</v>
      </c>
      <c r="I32" s="137">
        <v>29.655172413793103</v>
      </c>
      <c r="J32" s="437">
        <v>84</v>
      </c>
      <c r="K32" s="442">
        <v>42.857142857142854</v>
      </c>
    </row>
    <row r="33" spans="1:11" s="33" customFormat="1" ht="17.100000000000001" customHeight="1" x14ac:dyDescent="0.25">
      <c r="A33" s="456" t="s">
        <v>610</v>
      </c>
      <c r="B33" s="461">
        <v>0</v>
      </c>
      <c r="C33" s="137">
        <v>0</v>
      </c>
      <c r="D33" s="437">
        <v>0</v>
      </c>
      <c r="E33" s="137">
        <v>0</v>
      </c>
      <c r="F33" s="437">
        <v>0</v>
      </c>
      <c r="G33" s="137">
        <v>0</v>
      </c>
      <c r="H33" s="437">
        <v>0</v>
      </c>
      <c r="I33" s="137">
        <v>0</v>
      </c>
      <c r="J33" s="437">
        <v>0</v>
      </c>
      <c r="K33" s="442">
        <v>0</v>
      </c>
    </row>
    <row r="34" spans="1:11" s="33" customFormat="1" ht="17.100000000000001" customHeight="1" x14ac:dyDescent="0.25">
      <c r="A34" s="456" t="s">
        <v>611</v>
      </c>
      <c r="B34" s="461">
        <v>0</v>
      </c>
      <c r="C34" s="137">
        <v>0</v>
      </c>
      <c r="D34" s="437">
        <v>0</v>
      </c>
      <c r="E34" s="137">
        <v>0</v>
      </c>
      <c r="F34" s="437">
        <v>0</v>
      </c>
      <c r="G34" s="137">
        <v>0</v>
      </c>
      <c r="H34" s="437">
        <v>0</v>
      </c>
      <c r="I34" s="137">
        <v>0</v>
      </c>
      <c r="J34" s="437">
        <v>0</v>
      </c>
      <c r="K34" s="442">
        <v>0</v>
      </c>
    </row>
    <row r="35" spans="1:11" s="33" customFormat="1" ht="17.100000000000001" customHeight="1" x14ac:dyDescent="0.25">
      <c r="A35" s="456" t="s">
        <v>612</v>
      </c>
      <c r="B35" s="461">
        <v>2</v>
      </c>
      <c r="C35" s="137">
        <v>1.0256410256410255</v>
      </c>
      <c r="D35" s="437">
        <v>17</v>
      </c>
      <c r="E35" s="137">
        <v>9.2391304347826093</v>
      </c>
      <c r="F35" s="437">
        <v>12</v>
      </c>
      <c r="G35" s="137">
        <v>7.4074074074074074</v>
      </c>
      <c r="H35" s="437">
        <v>17</v>
      </c>
      <c r="I35" s="137">
        <v>11.724137931034482</v>
      </c>
      <c r="J35" s="437">
        <v>17</v>
      </c>
      <c r="K35" s="442">
        <v>8.6734693877551017</v>
      </c>
    </row>
    <row r="36" spans="1:11" s="33" customFormat="1" ht="17.100000000000001" customHeight="1" x14ac:dyDescent="0.25">
      <c r="A36" s="456" t="s">
        <v>613</v>
      </c>
      <c r="B36" s="461">
        <v>3</v>
      </c>
      <c r="C36" s="137">
        <v>1.5384615384615385</v>
      </c>
      <c r="D36" s="437">
        <v>4</v>
      </c>
      <c r="E36" s="137">
        <v>2.1739130434782608</v>
      </c>
      <c r="F36" s="437">
        <v>4</v>
      </c>
      <c r="G36" s="137">
        <v>2.4691358024691357</v>
      </c>
      <c r="H36" s="437">
        <v>4</v>
      </c>
      <c r="I36" s="137">
        <v>2.7586206896551726</v>
      </c>
      <c r="J36" s="437">
        <v>4</v>
      </c>
      <c r="K36" s="442">
        <v>2.0408163265306123</v>
      </c>
    </row>
    <row r="37" spans="1:11" s="33" customFormat="1" ht="17.100000000000001" customHeight="1" x14ac:dyDescent="0.25">
      <c r="A37" s="456" t="s">
        <v>614</v>
      </c>
      <c r="B37" s="461">
        <v>109</v>
      </c>
      <c r="C37" s="137">
        <v>55.897435897435898</v>
      </c>
      <c r="D37" s="437">
        <v>86</v>
      </c>
      <c r="E37" s="137">
        <v>46.739130434782609</v>
      </c>
      <c r="F37" s="437">
        <v>93</v>
      </c>
      <c r="G37" s="137">
        <v>57.407407407407405</v>
      </c>
      <c r="H37" s="437">
        <v>70</v>
      </c>
      <c r="I37" s="137">
        <v>48.275862068965516</v>
      </c>
      <c r="J37" s="437">
        <v>85</v>
      </c>
      <c r="K37" s="442">
        <v>43.367346938775512</v>
      </c>
    </row>
    <row r="38" spans="1:11" s="33" customFormat="1" ht="17.100000000000001" customHeight="1" thickBot="1" x14ac:dyDescent="0.3">
      <c r="A38" s="456" t="s">
        <v>615</v>
      </c>
      <c r="B38" s="461">
        <v>63</v>
      </c>
      <c r="C38" s="137">
        <v>32.307692307692307</v>
      </c>
      <c r="D38" s="437">
        <v>72</v>
      </c>
      <c r="E38" s="137">
        <v>39.130434782608695</v>
      </c>
      <c r="F38" s="437">
        <v>60</v>
      </c>
      <c r="G38" s="137">
        <v>37.037037037037038</v>
      </c>
      <c r="H38" s="437">
        <v>48</v>
      </c>
      <c r="I38" s="137">
        <v>33.103448275862071</v>
      </c>
      <c r="J38" s="437">
        <v>48</v>
      </c>
      <c r="K38" s="442">
        <v>24.489795918367346</v>
      </c>
    </row>
    <row r="39" spans="1:11" s="33" customFormat="1" ht="17.100000000000001" customHeight="1" x14ac:dyDescent="0.25">
      <c r="A39" s="457" t="s">
        <v>202</v>
      </c>
      <c r="B39" s="140" t="s">
        <v>161</v>
      </c>
      <c r="C39" s="140" t="s">
        <v>161</v>
      </c>
      <c r="D39" s="439" t="s">
        <v>161</v>
      </c>
      <c r="E39" s="140" t="s">
        <v>161</v>
      </c>
      <c r="F39" s="439" t="s">
        <v>161</v>
      </c>
      <c r="G39" s="140" t="s">
        <v>161</v>
      </c>
      <c r="H39" s="439" t="s">
        <v>161</v>
      </c>
      <c r="I39" s="140" t="s">
        <v>161</v>
      </c>
      <c r="J39" s="439" t="s">
        <v>161</v>
      </c>
      <c r="K39" s="445" t="s">
        <v>161</v>
      </c>
    </row>
    <row r="40" spans="1:11" s="33" customFormat="1" ht="17.100000000000001" customHeight="1" x14ac:dyDescent="0.25">
      <c r="A40" s="456" t="s">
        <v>616</v>
      </c>
      <c r="B40" s="461">
        <v>331</v>
      </c>
      <c r="C40" s="135" t="s">
        <v>161</v>
      </c>
      <c r="D40" s="437">
        <v>242</v>
      </c>
      <c r="E40" s="135" t="s">
        <v>161</v>
      </c>
      <c r="F40" s="437">
        <v>159</v>
      </c>
      <c r="G40" s="135" t="s">
        <v>161</v>
      </c>
      <c r="H40" s="446" t="s">
        <v>161</v>
      </c>
      <c r="I40" s="135" t="s">
        <v>161</v>
      </c>
      <c r="J40" s="446" t="s">
        <v>161</v>
      </c>
      <c r="K40" s="441" t="s">
        <v>161</v>
      </c>
    </row>
    <row r="41" spans="1:11" s="33" customFormat="1" ht="17.100000000000001" customHeight="1" x14ac:dyDescent="0.25">
      <c r="A41" s="456" t="s">
        <v>617</v>
      </c>
      <c r="B41" s="461">
        <v>131</v>
      </c>
      <c r="C41" s="137">
        <v>39.577039274924473</v>
      </c>
      <c r="D41" s="437">
        <v>95</v>
      </c>
      <c r="E41" s="137">
        <v>39.256198347107436</v>
      </c>
      <c r="F41" s="437">
        <v>58</v>
      </c>
      <c r="G41" s="137">
        <v>36.477987421383645</v>
      </c>
      <c r="H41" s="447" t="s">
        <v>161</v>
      </c>
      <c r="I41" s="448" t="s">
        <v>161</v>
      </c>
      <c r="J41" s="447" t="s">
        <v>161</v>
      </c>
      <c r="K41" s="449" t="s">
        <v>161</v>
      </c>
    </row>
    <row r="42" spans="1:11" s="33" customFormat="1" ht="17.100000000000001" customHeight="1" x14ac:dyDescent="0.25">
      <c r="A42" s="456" t="s">
        <v>618</v>
      </c>
      <c r="B42" s="461">
        <v>0</v>
      </c>
      <c r="C42" s="137">
        <v>0</v>
      </c>
      <c r="D42" s="437">
        <v>0</v>
      </c>
      <c r="E42" s="137">
        <v>0</v>
      </c>
      <c r="F42" s="437">
        <v>0</v>
      </c>
      <c r="G42" s="137">
        <v>0</v>
      </c>
      <c r="H42" s="446" t="s">
        <v>161</v>
      </c>
      <c r="I42" s="453" t="s">
        <v>161</v>
      </c>
      <c r="J42" s="446" t="s">
        <v>161</v>
      </c>
      <c r="K42" s="454" t="s">
        <v>161</v>
      </c>
    </row>
    <row r="43" spans="1:11" s="33" customFormat="1" ht="17.100000000000001" customHeight="1" x14ac:dyDescent="0.25">
      <c r="A43" s="456" t="s">
        <v>619</v>
      </c>
      <c r="B43" s="461">
        <v>0</v>
      </c>
      <c r="C43" s="137">
        <v>0</v>
      </c>
      <c r="D43" s="437">
        <v>0</v>
      </c>
      <c r="E43" s="137">
        <v>0</v>
      </c>
      <c r="F43" s="437">
        <v>0</v>
      </c>
      <c r="G43" s="137">
        <v>0</v>
      </c>
      <c r="H43" s="447" t="s">
        <v>161</v>
      </c>
      <c r="I43" s="448" t="s">
        <v>161</v>
      </c>
      <c r="J43" s="447" t="s">
        <v>161</v>
      </c>
      <c r="K43" s="449" t="s">
        <v>161</v>
      </c>
    </row>
    <row r="44" spans="1:11" s="33" customFormat="1" ht="17.100000000000001" customHeight="1" x14ac:dyDescent="0.25">
      <c r="A44" s="456" t="s">
        <v>620</v>
      </c>
      <c r="B44" s="461">
        <v>16</v>
      </c>
      <c r="C44" s="137">
        <v>4.833836858006042</v>
      </c>
      <c r="D44" s="437">
        <v>28</v>
      </c>
      <c r="E44" s="137">
        <v>11.570247933884298</v>
      </c>
      <c r="F44" s="437">
        <v>26</v>
      </c>
      <c r="G44" s="137">
        <v>16.352201257861637</v>
      </c>
      <c r="H44" s="446" t="s">
        <v>161</v>
      </c>
      <c r="I44" s="453" t="s">
        <v>161</v>
      </c>
      <c r="J44" s="446" t="s">
        <v>161</v>
      </c>
      <c r="K44" s="454" t="s">
        <v>161</v>
      </c>
    </row>
    <row r="45" spans="1:11" s="33" customFormat="1" ht="17.100000000000001" customHeight="1" x14ac:dyDescent="0.25">
      <c r="A45" s="456" t="s">
        <v>621</v>
      </c>
      <c r="B45" s="461">
        <v>4</v>
      </c>
      <c r="C45" s="137">
        <v>1.2084592145015105</v>
      </c>
      <c r="D45" s="437">
        <v>2</v>
      </c>
      <c r="E45" s="137">
        <v>0.82644628099173556</v>
      </c>
      <c r="F45" s="437">
        <v>2</v>
      </c>
      <c r="G45" s="137">
        <v>1.2578616352201257</v>
      </c>
      <c r="H45" s="447" t="s">
        <v>161</v>
      </c>
      <c r="I45" s="448" t="s">
        <v>161</v>
      </c>
      <c r="J45" s="447" t="s">
        <v>161</v>
      </c>
      <c r="K45" s="449" t="s">
        <v>161</v>
      </c>
    </row>
    <row r="46" spans="1:11" s="33" customFormat="1" ht="17.100000000000001" customHeight="1" x14ac:dyDescent="0.25">
      <c r="A46" s="456" t="s">
        <v>622</v>
      </c>
      <c r="B46" s="461">
        <v>136</v>
      </c>
      <c r="C46" s="137">
        <v>41.087613293051362</v>
      </c>
      <c r="D46" s="437">
        <v>101</v>
      </c>
      <c r="E46" s="137">
        <v>41.735537190082646</v>
      </c>
      <c r="F46" s="437">
        <v>70</v>
      </c>
      <c r="G46" s="137">
        <v>44.025157232704402</v>
      </c>
      <c r="H46" s="446" t="s">
        <v>161</v>
      </c>
      <c r="I46" s="453" t="s">
        <v>161</v>
      </c>
      <c r="J46" s="446" t="s">
        <v>161</v>
      </c>
      <c r="K46" s="454" t="s">
        <v>161</v>
      </c>
    </row>
    <row r="47" spans="1:11" s="33" customFormat="1" ht="17.100000000000001" customHeight="1" thickBot="1" x14ac:dyDescent="0.3">
      <c r="A47" s="459" t="s">
        <v>623</v>
      </c>
      <c r="B47" s="141">
        <v>121</v>
      </c>
      <c r="C47" s="142">
        <v>36.555891238670696</v>
      </c>
      <c r="D47" s="440">
        <v>86</v>
      </c>
      <c r="E47" s="142">
        <v>35.537190082644628</v>
      </c>
      <c r="F47" s="440">
        <v>59</v>
      </c>
      <c r="G47" s="142">
        <v>37.106918238993714</v>
      </c>
      <c r="H47" s="450" t="s">
        <v>161</v>
      </c>
      <c r="I47" s="451" t="s">
        <v>161</v>
      </c>
      <c r="J47" s="450" t="s">
        <v>161</v>
      </c>
      <c r="K47" s="452" t="s">
        <v>161</v>
      </c>
    </row>
    <row r="48" spans="1:11" s="33" customFormat="1" ht="30" customHeight="1" x14ac:dyDescent="0.25">
      <c r="A48" s="143" t="s">
        <v>624</v>
      </c>
      <c r="B48" s="144"/>
      <c r="C48" s="144"/>
      <c r="D48" s="144"/>
      <c r="E48" s="144"/>
      <c r="F48" s="144"/>
      <c r="G48" s="144"/>
    </row>
    <row r="49" spans="1:7" s="33" customFormat="1" ht="18" customHeight="1" x14ac:dyDescent="0.25">
      <c r="A49" s="115" t="s">
        <v>625</v>
      </c>
      <c r="B49" s="115"/>
      <c r="C49" s="115"/>
      <c r="D49" s="115"/>
      <c r="E49" s="115"/>
      <c r="F49" s="115"/>
      <c r="G49" s="115"/>
    </row>
    <row r="50" spans="1:7" s="33" customFormat="1" ht="18" customHeight="1" x14ac:dyDescent="0.25">
      <c r="A50" s="115" t="s">
        <v>626</v>
      </c>
      <c r="B50" s="115"/>
      <c r="C50" s="115"/>
      <c r="D50" s="115"/>
      <c r="E50" s="115"/>
      <c r="F50" s="115"/>
      <c r="G50" s="115"/>
    </row>
    <row r="51" spans="1:7" s="147" customFormat="1" ht="18" customHeight="1" x14ac:dyDescent="0.25">
      <c r="A51" s="146" t="s">
        <v>627</v>
      </c>
      <c r="B51" s="146"/>
      <c r="C51" s="146"/>
      <c r="D51" s="146"/>
      <c r="E51" s="146"/>
      <c r="F51" s="146"/>
      <c r="G51" s="146"/>
    </row>
    <row r="52" spans="1:7" s="147" customFormat="1" ht="18" customHeight="1" x14ac:dyDescent="0.25">
      <c r="A52" s="148" t="s">
        <v>628</v>
      </c>
      <c r="B52" s="146"/>
      <c r="C52" s="146"/>
      <c r="D52" s="146"/>
      <c r="E52" s="146"/>
      <c r="F52" s="146"/>
      <c r="G52" s="146"/>
    </row>
    <row r="53" spans="1:7" ht="15.75" x14ac:dyDescent="0.25">
      <c r="A53" s="84" t="s">
        <v>145</v>
      </c>
    </row>
  </sheetData>
  <sheetProtection algorithmName="SHA-512" hashValue="CFx9V2TmTOqwBmdxw7EXe047iEZ5JK0JlI3xIT1URlGbabURGBV9OtVmmEGBqQ9YhZDSyRhoz3dLe3Q6J3eNaQ==" saltValue="pmWXlQ9Gohug9cpHnf7ffA==" spinCount="100000" sheet="1" objects="1" scenarios="1"/>
  <hyperlinks>
    <hyperlink ref="A53" location="'Table of Contents'!A1" display="Click here to return to the Table of Contents" xr:uid="{FCB803EB-FD5B-4A33-954E-B47B18ACF2F6}"/>
  </hyperlinks>
  <printOptions horizontalCentered="1"/>
  <pageMargins left="0.4" right="0.4" top="0.3" bottom="0.1" header="0.3" footer="0"/>
  <pageSetup scale="73"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DC9F-974F-47DC-8CBB-32330D9261A9}">
  <sheetPr codeName="Sheet33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2" width="9.7109375" style="45" customWidth="1"/>
    <col min="13" max="16384" width="9.140625" style="43"/>
  </cols>
  <sheetData>
    <row r="1" spans="1:17" ht="21" x14ac:dyDescent="0.25">
      <c r="A1" s="367" t="s">
        <v>629</v>
      </c>
      <c r="P1" s="21" t="s">
        <v>147</v>
      </c>
      <c r="Q1" s="21"/>
    </row>
    <row r="2" spans="1:17" ht="27.75" customHeight="1" x14ac:dyDescent="0.2">
      <c r="A2" s="367" t="s">
        <v>298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s="27" customFormat="1" ht="38.1" customHeight="1" x14ac:dyDescent="0.3">
      <c r="A3" s="424" t="s">
        <v>148</v>
      </c>
      <c r="B3" s="23" t="s">
        <v>149</v>
      </c>
      <c r="C3" s="24" t="s">
        <v>150</v>
      </c>
      <c r="D3" s="24" t="s">
        <v>151</v>
      </c>
      <c r="E3" s="24" t="s">
        <v>152</v>
      </c>
      <c r="F3" s="24" t="s">
        <v>153</v>
      </c>
      <c r="G3" s="231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L3" s="237" t="s">
        <v>159</v>
      </c>
    </row>
    <row r="4" spans="1:17" s="33" customFormat="1" ht="18" customHeight="1" x14ac:dyDescent="0.25">
      <c r="A4" s="411" t="s">
        <v>160</v>
      </c>
      <c r="B4" s="260">
        <v>6677</v>
      </c>
      <c r="C4" s="29">
        <v>7649</v>
      </c>
      <c r="D4" s="29">
        <v>8280</v>
      </c>
      <c r="E4" s="29">
        <v>7647</v>
      </c>
      <c r="F4" s="29">
        <v>8770</v>
      </c>
      <c r="G4" s="232">
        <v>16.977326052585315</v>
      </c>
      <c r="H4" s="31">
        <v>19.376298508382192</v>
      </c>
      <c r="I4" s="31">
        <v>20.946346843271691</v>
      </c>
      <c r="J4" s="31">
        <v>19.339035419391525</v>
      </c>
      <c r="K4" s="31">
        <v>22.27662935445554</v>
      </c>
      <c r="L4" s="238" t="s">
        <v>161</v>
      </c>
    </row>
    <row r="5" spans="1:17" s="33" customFormat="1" ht="15" customHeight="1" x14ac:dyDescent="0.25">
      <c r="A5" s="412" t="s">
        <v>162</v>
      </c>
      <c r="B5" s="200">
        <v>228</v>
      </c>
      <c r="C5" s="35">
        <v>224</v>
      </c>
      <c r="D5" s="35">
        <v>288</v>
      </c>
      <c r="E5" s="35">
        <v>210</v>
      </c>
      <c r="F5" s="35">
        <v>197</v>
      </c>
      <c r="G5" s="233">
        <v>13.737008585630367</v>
      </c>
      <c r="H5" s="37">
        <v>13.415913069674707</v>
      </c>
      <c r="I5" s="37">
        <v>17.153823337061908</v>
      </c>
      <c r="J5" s="37">
        <v>12.487363976928108</v>
      </c>
      <c r="K5" s="37">
        <v>11.784122061970125</v>
      </c>
      <c r="L5" s="236">
        <v>42</v>
      </c>
    </row>
    <row r="6" spans="1:17" s="33" customFormat="1" ht="16.5" customHeight="1" x14ac:dyDescent="0.25">
      <c r="A6" s="413" t="s">
        <v>375</v>
      </c>
      <c r="B6" s="200">
        <v>33</v>
      </c>
      <c r="C6" s="35">
        <v>29</v>
      </c>
      <c r="D6" s="35">
        <v>27</v>
      </c>
      <c r="E6" s="35">
        <v>22</v>
      </c>
      <c r="F6" s="35">
        <v>20</v>
      </c>
      <c r="G6" s="233">
        <v>26.972093746841654</v>
      </c>
      <c r="H6" s="37">
        <v>23.561439486477937</v>
      </c>
      <c r="I6" s="37">
        <v>21.823375502445867</v>
      </c>
      <c r="J6" s="37">
        <v>17.7804402776706</v>
      </c>
      <c r="K6" s="37">
        <v>16.399813086724034</v>
      </c>
      <c r="L6" s="236">
        <v>34</v>
      </c>
    </row>
    <row r="7" spans="1:17" s="33" customFormat="1" ht="15" customHeight="1" x14ac:dyDescent="0.25">
      <c r="A7" s="412" t="s">
        <v>164</v>
      </c>
      <c r="B7" s="200">
        <v>0</v>
      </c>
      <c r="C7" s="35">
        <v>0</v>
      </c>
      <c r="D7" s="35">
        <v>0</v>
      </c>
      <c r="E7" s="35">
        <v>0</v>
      </c>
      <c r="F7" s="35">
        <v>0</v>
      </c>
      <c r="G7" s="233">
        <v>0</v>
      </c>
      <c r="H7" s="37">
        <v>0</v>
      </c>
      <c r="I7" s="37">
        <v>0</v>
      </c>
      <c r="J7" s="37">
        <v>0</v>
      </c>
      <c r="K7" s="37">
        <v>0</v>
      </c>
      <c r="L7" s="236">
        <v>59</v>
      </c>
    </row>
    <row r="8" spans="1:17" s="33" customFormat="1" ht="15" customHeight="1" x14ac:dyDescent="0.25">
      <c r="A8" s="412" t="s">
        <v>165</v>
      </c>
      <c r="B8" s="200">
        <v>4</v>
      </c>
      <c r="C8" s="35">
        <v>3</v>
      </c>
      <c r="D8" s="35">
        <v>3</v>
      </c>
      <c r="E8" s="35">
        <v>1</v>
      </c>
      <c r="F8" s="35">
        <v>3</v>
      </c>
      <c r="G8" s="233">
        <v>10.376404057173986</v>
      </c>
      <c r="H8" s="37">
        <v>7.4928817623257906</v>
      </c>
      <c r="I8" s="37">
        <v>7.4480498522803442</v>
      </c>
      <c r="J8" s="37">
        <v>2.4687700587567276</v>
      </c>
      <c r="K8" s="37">
        <v>7.4412144061910901</v>
      </c>
      <c r="L8" s="236">
        <v>52</v>
      </c>
    </row>
    <row r="9" spans="1:17" s="33" customFormat="1" ht="15" customHeight="1" x14ac:dyDescent="0.25">
      <c r="A9" s="412" t="s">
        <v>166</v>
      </c>
      <c r="B9" s="200">
        <v>58</v>
      </c>
      <c r="C9" s="35">
        <v>83</v>
      </c>
      <c r="D9" s="35">
        <v>70</v>
      </c>
      <c r="E9" s="35">
        <v>97</v>
      </c>
      <c r="F9" s="35">
        <v>98</v>
      </c>
      <c r="G9" s="233">
        <v>24.884159945083233</v>
      </c>
      <c r="H9" s="37">
        <v>35.375297813124661</v>
      </c>
      <c r="I9" s="37">
        <v>30.875905325652585</v>
      </c>
      <c r="J9" s="37">
        <v>45.924551170365881</v>
      </c>
      <c r="K9" s="37">
        <v>48.717923224529969</v>
      </c>
      <c r="L9" s="236">
        <v>4</v>
      </c>
    </row>
    <row r="10" spans="1:17" s="33" customFormat="1" ht="15" customHeight="1" x14ac:dyDescent="0.25">
      <c r="A10" s="412" t="s">
        <v>167</v>
      </c>
      <c r="B10" s="200">
        <v>4</v>
      </c>
      <c r="C10" s="35">
        <v>3</v>
      </c>
      <c r="D10" s="35">
        <v>1</v>
      </c>
      <c r="E10" s="35">
        <v>0</v>
      </c>
      <c r="F10" s="35">
        <v>2</v>
      </c>
      <c r="G10" s="233">
        <v>8.8195087533624381</v>
      </c>
      <c r="H10" s="37">
        <v>6.6130276644990635</v>
      </c>
      <c r="I10" s="37">
        <v>2.2082367229767033</v>
      </c>
      <c r="J10" s="37">
        <v>0</v>
      </c>
      <c r="K10" s="37">
        <v>4.4335084569173819</v>
      </c>
      <c r="L10" s="236">
        <v>58</v>
      </c>
    </row>
    <row r="11" spans="1:17" s="33" customFormat="1" ht="15" customHeight="1" x14ac:dyDescent="0.25">
      <c r="A11" s="412" t="s">
        <v>168</v>
      </c>
      <c r="B11" s="200">
        <v>2</v>
      </c>
      <c r="C11" s="35">
        <v>4</v>
      </c>
      <c r="D11" s="35">
        <v>3</v>
      </c>
      <c r="E11" s="35">
        <v>2</v>
      </c>
      <c r="F11" s="35">
        <v>3</v>
      </c>
      <c r="G11" s="233">
        <v>9.1776798825256982</v>
      </c>
      <c r="H11" s="37">
        <v>18.441678192715536</v>
      </c>
      <c r="I11" s="37">
        <v>13.796275005748448</v>
      </c>
      <c r="J11" s="37">
        <v>9.163383121048291</v>
      </c>
      <c r="K11" s="37">
        <v>13.599891200870394</v>
      </c>
      <c r="L11" s="236">
        <v>40</v>
      </c>
    </row>
    <row r="12" spans="1:17" s="33" customFormat="1" ht="15" customHeight="1" x14ac:dyDescent="0.25">
      <c r="A12" s="414" t="s">
        <v>169</v>
      </c>
      <c r="B12" s="200">
        <v>131</v>
      </c>
      <c r="C12" s="35">
        <v>165</v>
      </c>
      <c r="D12" s="35">
        <v>160</v>
      </c>
      <c r="E12" s="35">
        <v>180</v>
      </c>
      <c r="F12" s="35">
        <v>193</v>
      </c>
      <c r="G12" s="233">
        <v>11.396685565445249</v>
      </c>
      <c r="H12" s="37">
        <v>14.248495488408201</v>
      </c>
      <c r="I12" s="37">
        <v>13.765963139912948</v>
      </c>
      <c r="J12" s="37">
        <v>15.428540571490286</v>
      </c>
      <c r="K12" s="37">
        <v>16.584104179108326</v>
      </c>
      <c r="L12" s="236">
        <v>32</v>
      </c>
    </row>
    <row r="13" spans="1:17" s="33" customFormat="1" ht="15" customHeight="1" x14ac:dyDescent="0.25">
      <c r="A13" s="412" t="s">
        <v>170</v>
      </c>
      <c r="B13" s="200">
        <v>1</v>
      </c>
      <c r="C13" s="35">
        <v>4</v>
      </c>
      <c r="D13" s="35">
        <v>0</v>
      </c>
      <c r="E13" s="35">
        <v>2</v>
      </c>
      <c r="F13" s="35">
        <v>2</v>
      </c>
      <c r="G13" s="233">
        <v>3.7177485314893302</v>
      </c>
      <c r="H13" s="37">
        <v>14.507471347744088</v>
      </c>
      <c r="I13" s="37">
        <v>0</v>
      </c>
      <c r="J13" s="37">
        <v>7.2085060371238061</v>
      </c>
      <c r="K13" s="37">
        <v>7.2650659304733187</v>
      </c>
      <c r="L13" s="236">
        <v>53</v>
      </c>
    </row>
    <row r="14" spans="1:17" s="33" customFormat="1" ht="15" customHeight="1" x14ac:dyDescent="0.25">
      <c r="A14" s="412" t="s">
        <v>171</v>
      </c>
      <c r="B14" s="200">
        <v>10</v>
      </c>
      <c r="C14" s="35">
        <v>8</v>
      </c>
      <c r="D14" s="35">
        <v>17</v>
      </c>
      <c r="E14" s="35">
        <v>25</v>
      </c>
      <c r="F14" s="35">
        <v>12</v>
      </c>
      <c r="G14" s="233">
        <v>5.4112554112554117</v>
      </c>
      <c r="H14" s="37">
        <v>4.2752856425219914</v>
      </c>
      <c r="I14" s="37">
        <v>9.047124876932493</v>
      </c>
      <c r="J14" s="37">
        <v>13.069708597777105</v>
      </c>
      <c r="K14" s="37">
        <v>6.2502604275178131</v>
      </c>
      <c r="L14" s="236">
        <v>55</v>
      </c>
    </row>
    <row r="15" spans="1:17" s="33" customFormat="1" ht="15" customHeight="1" x14ac:dyDescent="0.25">
      <c r="A15" s="412" t="s">
        <v>172</v>
      </c>
      <c r="B15" s="200">
        <v>280</v>
      </c>
      <c r="C15" s="35">
        <v>199</v>
      </c>
      <c r="D15" s="35">
        <v>188</v>
      </c>
      <c r="E15" s="35">
        <v>177</v>
      </c>
      <c r="F15" s="35">
        <v>256</v>
      </c>
      <c r="G15" s="233">
        <v>28.415058763356345</v>
      </c>
      <c r="H15" s="37">
        <v>20.020825682996886</v>
      </c>
      <c r="I15" s="37">
        <v>18.769218481690029</v>
      </c>
      <c r="J15" s="37">
        <v>17.544555240568563</v>
      </c>
      <c r="K15" s="37">
        <v>25.252923815085467</v>
      </c>
      <c r="L15" s="236">
        <v>16</v>
      </c>
    </row>
    <row r="16" spans="1:17" s="33" customFormat="1" ht="15" customHeight="1" x14ac:dyDescent="0.25">
      <c r="A16" s="412" t="s">
        <v>173</v>
      </c>
      <c r="B16" s="200">
        <v>2</v>
      </c>
      <c r="C16" s="35">
        <v>3</v>
      </c>
      <c r="D16" s="35">
        <v>4</v>
      </c>
      <c r="E16" s="35">
        <v>4</v>
      </c>
      <c r="F16" s="35">
        <v>6</v>
      </c>
      <c r="G16" s="233">
        <v>7.1245369051011682</v>
      </c>
      <c r="H16" s="37">
        <v>10.663254425250587</v>
      </c>
      <c r="I16" s="37">
        <v>14.022787028921998</v>
      </c>
      <c r="J16" s="37">
        <v>13.878287419332455</v>
      </c>
      <c r="K16" s="37">
        <v>20.684662322887579</v>
      </c>
      <c r="L16" s="236">
        <v>24</v>
      </c>
    </row>
    <row r="17" spans="1:12" s="33" customFormat="1" ht="15" customHeight="1" x14ac:dyDescent="0.25">
      <c r="A17" s="414" t="s">
        <v>174</v>
      </c>
      <c r="B17" s="200">
        <v>21</v>
      </c>
      <c r="C17" s="35">
        <v>15</v>
      </c>
      <c r="D17" s="35">
        <v>18</v>
      </c>
      <c r="E17" s="35">
        <v>10</v>
      </c>
      <c r="F17" s="35">
        <v>27</v>
      </c>
      <c r="G17" s="233">
        <v>15.273615919471679</v>
      </c>
      <c r="H17" s="37">
        <v>10.909646309266654</v>
      </c>
      <c r="I17" s="37">
        <v>13.163668275559456</v>
      </c>
      <c r="J17" s="37">
        <v>7.3252560176978188</v>
      </c>
      <c r="K17" s="37">
        <v>19.931053319258563</v>
      </c>
      <c r="L17" s="236">
        <v>26</v>
      </c>
    </row>
    <row r="18" spans="1:12" s="33" customFormat="1" ht="15" customHeight="1" x14ac:dyDescent="0.25">
      <c r="A18" s="412" t="s">
        <v>175</v>
      </c>
      <c r="B18" s="200">
        <v>22</v>
      </c>
      <c r="C18" s="35">
        <v>17</v>
      </c>
      <c r="D18" s="35">
        <v>9</v>
      </c>
      <c r="E18" s="35">
        <v>10</v>
      </c>
      <c r="F18" s="35">
        <v>18</v>
      </c>
      <c r="G18" s="233">
        <v>12.179795933055413</v>
      </c>
      <c r="H18" s="37">
        <v>9.4116604937246375</v>
      </c>
      <c r="I18" s="37">
        <v>4.9776283260235941</v>
      </c>
      <c r="J18" s="37">
        <v>5.6010798882024453</v>
      </c>
      <c r="K18" s="37">
        <v>10.166504755665002</v>
      </c>
      <c r="L18" s="236">
        <v>46</v>
      </c>
    </row>
    <row r="19" spans="1:12" s="33" customFormat="1" ht="15" customHeight="1" x14ac:dyDescent="0.25">
      <c r="A19" s="412" t="s">
        <v>176</v>
      </c>
      <c r="B19" s="200">
        <v>0</v>
      </c>
      <c r="C19" s="35">
        <v>0</v>
      </c>
      <c r="D19" s="35">
        <v>1</v>
      </c>
      <c r="E19" s="35">
        <v>0</v>
      </c>
      <c r="F19" s="35">
        <v>2</v>
      </c>
      <c r="G19" s="233">
        <v>0</v>
      </c>
      <c r="H19" s="37">
        <v>0</v>
      </c>
      <c r="I19" s="37">
        <v>5.2778804032300632</v>
      </c>
      <c r="J19" s="37">
        <v>0</v>
      </c>
      <c r="K19" s="37">
        <v>10.564682267180814</v>
      </c>
      <c r="L19" s="236">
        <v>44</v>
      </c>
    </row>
    <row r="20" spans="1:12" s="33" customFormat="1" ht="15" customHeight="1" x14ac:dyDescent="0.25">
      <c r="A20" s="412" t="s">
        <v>177</v>
      </c>
      <c r="B20" s="200">
        <v>251</v>
      </c>
      <c r="C20" s="35">
        <v>281</v>
      </c>
      <c r="D20" s="35">
        <v>264</v>
      </c>
      <c r="E20" s="35">
        <v>220</v>
      </c>
      <c r="F20" s="35">
        <v>283</v>
      </c>
      <c r="G20" s="233">
        <v>28.259305586673317</v>
      </c>
      <c r="H20" s="37">
        <v>31.373687413122241</v>
      </c>
      <c r="I20" s="37">
        <v>29.231024746719815</v>
      </c>
      <c r="J20" s="37">
        <v>24.25522672573182</v>
      </c>
      <c r="K20" s="37">
        <v>31.157689838959882</v>
      </c>
      <c r="L20" s="236">
        <v>11</v>
      </c>
    </row>
    <row r="21" spans="1:12" s="33" customFormat="1" ht="15" customHeight="1" x14ac:dyDescent="0.25">
      <c r="A21" s="412" t="s">
        <v>178</v>
      </c>
      <c r="B21" s="200">
        <v>30</v>
      </c>
      <c r="C21" s="35">
        <v>32</v>
      </c>
      <c r="D21" s="35">
        <v>26</v>
      </c>
      <c r="E21" s="35">
        <v>33</v>
      </c>
      <c r="F21" s="35">
        <v>27</v>
      </c>
      <c r="G21" s="233">
        <v>20.143285907085737</v>
      </c>
      <c r="H21" s="37">
        <v>21.1864406779661</v>
      </c>
      <c r="I21" s="37">
        <v>17.140107191593437</v>
      </c>
      <c r="J21" s="37">
        <v>21.556651533461803</v>
      </c>
      <c r="K21" s="37">
        <v>17.576179719692483</v>
      </c>
      <c r="L21" s="236">
        <v>30</v>
      </c>
    </row>
    <row r="22" spans="1:12" s="33" customFormat="1" ht="15" customHeight="1" x14ac:dyDescent="0.25">
      <c r="A22" s="412" t="s">
        <v>179</v>
      </c>
      <c r="B22" s="200">
        <v>4</v>
      </c>
      <c r="C22" s="35">
        <v>5</v>
      </c>
      <c r="D22" s="35">
        <v>14</v>
      </c>
      <c r="E22" s="35">
        <v>26</v>
      </c>
      <c r="F22" s="35">
        <v>60</v>
      </c>
      <c r="G22" s="233">
        <v>5.8855553757191412</v>
      </c>
      <c r="H22" s="37">
        <v>7.3144328388776731</v>
      </c>
      <c r="I22" s="37">
        <v>20.553777490677394</v>
      </c>
      <c r="J22" s="37">
        <v>38.179708953141748</v>
      </c>
      <c r="K22" s="37">
        <v>88.129020886577948</v>
      </c>
      <c r="L22" s="236">
        <v>1</v>
      </c>
    </row>
    <row r="23" spans="1:12" s="33" customFormat="1" ht="15" customHeight="1" x14ac:dyDescent="0.25">
      <c r="A23" s="412" t="s">
        <v>180</v>
      </c>
      <c r="B23" s="200">
        <v>2</v>
      </c>
      <c r="C23" s="35">
        <v>0</v>
      </c>
      <c r="D23" s="35">
        <v>1</v>
      </c>
      <c r="E23" s="35">
        <v>2</v>
      </c>
      <c r="F23" s="35">
        <v>3</v>
      </c>
      <c r="G23" s="233">
        <v>6.1246363497167353</v>
      </c>
      <c r="H23" s="37">
        <v>0</v>
      </c>
      <c r="I23" s="37">
        <v>3.0434914934412758</v>
      </c>
      <c r="J23" s="37">
        <v>6.2451209992193597</v>
      </c>
      <c r="K23" s="37">
        <v>9.5611435127641258</v>
      </c>
      <c r="L23" s="236">
        <v>47</v>
      </c>
    </row>
    <row r="24" spans="1:12" s="33" customFormat="1" ht="15" customHeight="1" x14ac:dyDescent="0.25">
      <c r="A24" s="412" t="s">
        <v>181</v>
      </c>
      <c r="B24" s="200">
        <v>1993</v>
      </c>
      <c r="C24" s="35">
        <v>2364</v>
      </c>
      <c r="D24" s="35">
        <v>2555</v>
      </c>
      <c r="E24" s="35">
        <v>2242</v>
      </c>
      <c r="F24" s="35">
        <v>2693</v>
      </c>
      <c r="G24" s="233">
        <v>19.704119851668413</v>
      </c>
      <c r="H24" s="37">
        <v>23.404385708632624</v>
      </c>
      <c r="I24" s="37">
        <v>25.387895746866683</v>
      </c>
      <c r="J24" s="37">
        <v>22.392068134209389</v>
      </c>
      <c r="K24" s="37">
        <v>27.079062113214611</v>
      </c>
      <c r="L24" s="236">
        <v>14</v>
      </c>
    </row>
    <row r="25" spans="1:12" s="33" customFormat="1" ht="16.5" customHeight="1" x14ac:dyDescent="0.25">
      <c r="A25" s="413" t="s">
        <v>376</v>
      </c>
      <c r="B25" s="200">
        <v>149</v>
      </c>
      <c r="C25" s="35">
        <v>172</v>
      </c>
      <c r="D25" s="35">
        <v>157</v>
      </c>
      <c r="E25" s="35">
        <v>195</v>
      </c>
      <c r="F25" s="35">
        <v>184</v>
      </c>
      <c r="G25" s="233">
        <v>31.60601079745916</v>
      </c>
      <c r="H25" s="37">
        <v>36.597309130850682</v>
      </c>
      <c r="I25" s="37">
        <v>33.529073850607659</v>
      </c>
      <c r="J25" s="37">
        <v>41.817053722338478</v>
      </c>
      <c r="K25" s="37">
        <v>39.966351214117623</v>
      </c>
      <c r="L25" s="236">
        <v>9</v>
      </c>
    </row>
    <row r="26" spans="1:12" s="33" customFormat="1" ht="16.5" customHeight="1" x14ac:dyDescent="0.25">
      <c r="A26" s="413" t="s">
        <v>377</v>
      </c>
      <c r="B26" s="200">
        <v>19</v>
      </c>
      <c r="C26" s="35">
        <v>23</v>
      </c>
      <c r="D26" s="35">
        <v>28</v>
      </c>
      <c r="E26" s="35">
        <v>9</v>
      </c>
      <c r="F26" s="35">
        <v>24</v>
      </c>
      <c r="G26" s="233">
        <v>13.286393896407498</v>
      </c>
      <c r="H26" s="37">
        <v>16.051144859374293</v>
      </c>
      <c r="I26" s="37">
        <v>19.471716509504475</v>
      </c>
      <c r="J26" s="37">
        <v>6.2805908741003886</v>
      </c>
      <c r="K26" s="37">
        <v>17.238952400436702</v>
      </c>
      <c r="L26" s="236">
        <v>31</v>
      </c>
    </row>
    <row r="27" spans="1:12" s="33" customFormat="1" ht="15" customHeight="1" x14ac:dyDescent="0.25">
      <c r="A27" s="412" t="s">
        <v>184</v>
      </c>
      <c r="B27" s="200">
        <v>39</v>
      </c>
      <c r="C27" s="35">
        <v>49</v>
      </c>
      <c r="D27" s="35">
        <v>25</v>
      </c>
      <c r="E27" s="35">
        <v>19</v>
      </c>
      <c r="F27" s="35">
        <v>36</v>
      </c>
      <c r="G27" s="233">
        <v>25.285597582956211</v>
      </c>
      <c r="H27" s="37">
        <v>31.516118243330162</v>
      </c>
      <c r="I27" s="37">
        <v>16.098808044252404</v>
      </c>
      <c r="J27" s="37">
        <v>12.139101323162045</v>
      </c>
      <c r="K27" s="37">
        <v>22.980581408709639</v>
      </c>
      <c r="L27" s="236">
        <v>21</v>
      </c>
    </row>
    <row r="28" spans="1:12" s="33" customFormat="1" ht="15" customHeight="1" x14ac:dyDescent="0.25">
      <c r="A28" s="412" t="s">
        <v>185</v>
      </c>
      <c r="B28" s="200">
        <v>21</v>
      </c>
      <c r="C28" s="35">
        <v>14</v>
      </c>
      <c r="D28" s="35">
        <v>17</v>
      </c>
      <c r="E28" s="35">
        <v>17</v>
      </c>
      <c r="F28" s="35">
        <v>21</v>
      </c>
      <c r="G28" s="233">
        <v>7.9319214513149996</v>
      </c>
      <c r="H28" s="37">
        <v>5.2841355154296759</v>
      </c>
      <c r="I28" s="37">
        <v>6.4414190825145781</v>
      </c>
      <c r="J28" s="37">
        <v>6.4784116458976415</v>
      </c>
      <c r="K28" s="37">
        <v>8.0640206438928477</v>
      </c>
      <c r="L28" s="236">
        <v>51</v>
      </c>
    </row>
    <row r="29" spans="1:12" s="33" customFormat="1" ht="15" customHeight="1" x14ac:dyDescent="0.25">
      <c r="A29" s="412" t="s">
        <v>186</v>
      </c>
      <c r="B29" s="200">
        <v>2</v>
      </c>
      <c r="C29" s="35">
        <v>0</v>
      </c>
      <c r="D29" s="35">
        <v>2</v>
      </c>
      <c r="E29" s="35">
        <v>1</v>
      </c>
      <c r="F29" s="35">
        <v>1</v>
      </c>
      <c r="G29" s="233">
        <v>11.427265455376528</v>
      </c>
      <c r="H29" s="37">
        <v>0</v>
      </c>
      <c r="I29" s="37">
        <v>11.619125079881485</v>
      </c>
      <c r="J29" s="37">
        <v>5.8400981136483097</v>
      </c>
      <c r="K29" s="37">
        <v>5.8671673316122979</v>
      </c>
      <c r="L29" s="236">
        <v>56</v>
      </c>
    </row>
    <row r="30" spans="1:12" s="33" customFormat="1" ht="15" customHeight="1" x14ac:dyDescent="0.25">
      <c r="A30" s="412" t="s">
        <v>187</v>
      </c>
      <c r="B30" s="200">
        <v>4</v>
      </c>
      <c r="C30" s="35">
        <v>7</v>
      </c>
      <c r="D30" s="35">
        <v>2</v>
      </c>
      <c r="E30" s="35">
        <v>7</v>
      </c>
      <c r="F30" s="35">
        <v>16</v>
      </c>
      <c r="G30" s="233">
        <v>4.3663832156229194</v>
      </c>
      <c r="H30" s="37">
        <v>7.6314240237228264</v>
      </c>
      <c r="I30" s="37">
        <v>2.1803830933094943</v>
      </c>
      <c r="J30" s="37">
        <v>7.6417545468439556</v>
      </c>
      <c r="K30" s="37">
        <v>17.619981058520363</v>
      </c>
      <c r="L30" s="236">
        <v>29</v>
      </c>
    </row>
    <row r="31" spans="1:12" s="33" customFormat="1" ht="15" customHeight="1" x14ac:dyDescent="0.25">
      <c r="A31" s="412" t="s">
        <v>188</v>
      </c>
      <c r="B31" s="200">
        <v>50</v>
      </c>
      <c r="C31" s="35">
        <v>93</v>
      </c>
      <c r="D31" s="35">
        <v>71</v>
      </c>
      <c r="E31" s="35">
        <v>59</v>
      </c>
      <c r="F31" s="35">
        <v>75</v>
      </c>
      <c r="G31" s="233">
        <v>18.341220057958257</v>
      </c>
      <c r="H31" s="37">
        <v>33.834053064892259</v>
      </c>
      <c r="I31" s="37">
        <v>25.525153061041067</v>
      </c>
      <c r="J31" s="37">
        <v>21.005935066738349</v>
      </c>
      <c r="K31" s="37">
        <v>26.483705458821369</v>
      </c>
      <c r="L31" s="236">
        <v>15</v>
      </c>
    </row>
    <row r="32" spans="1:12" s="33" customFormat="1" ht="15" customHeight="1" x14ac:dyDescent="0.25">
      <c r="A32" s="412" t="s">
        <v>189</v>
      </c>
      <c r="B32" s="200">
        <v>0</v>
      </c>
      <c r="C32" s="35">
        <v>0</v>
      </c>
      <c r="D32" s="35">
        <v>0</v>
      </c>
      <c r="E32" s="35">
        <v>0</v>
      </c>
      <c r="F32" s="35">
        <v>2</v>
      </c>
      <c r="G32" s="233">
        <v>0</v>
      </c>
      <c r="H32" s="37">
        <v>0</v>
      </c>
      <c r="I32" s="37">
        <v>0</v>
      </c>
      <c r="J32" s="37">
        <v>0</v>
      </c>
      <c r="K32" s="37">
        <v>23.277467411545622</v>
      </c>
      <c r="L32" s="236">
        <v>20</v>
      </c>
    </row>
    <row r="33" spans="1:12" s="33" customFormat="1" ht="15" customHeight="1" x14ac:dyDescent="0.25">
      <c r="A33" s="412" t="s">
        <v>190</v>
      </c>
      <c r="B33" s="200">
        <v>0</v>
      </c>
      <c r="C33" s="35">
        <v>1</v>
      </c>
      <c r="D33" s="35">
        <v>1</v>
      </c>
      <c r="E33" s="35">
        <v>0</v>
      </c>
      <c r="F33" s="35">
        <v>0</v>
      </c>
      <c r="G33" s="233">
        <v>0</v>
      </c>
      <c r="H33" s="37">
        <v>7.5631523218877632</v>
      </c>
      <c r="I33" s="37">
        <v>7.5602933393815679</v>
      </c>
      <c r="J33" s="37">
        <v>0</v>
      </c>
      <c r="K33" s="37">
        <v>0</v>
      </c>
      <c r="L33" s="236">
        <v>59</v>
      </c>
    </row>
    <row r="34" spans="1:12" s="33" customFormat="1" ht="15" customHeight="1" x14ac:dyDescent="0.25">
      <c r="A34" s="412" t="s">
        <v>191</v>
      </c>
      <c r="B34" s="200">
        <v>42</v>
      </c>
      <c r="C34" s="35">
        <v>37</v>
      </c>
      <c r="D34" s="35">
        <v>35</v>
      </c>
      <c r="E34" s="35">
        <v>32</v>
      </c>
      <c r="F34" s="35">
        <v>49</v>
      </c>
      <c r="G34" s="233">
        <v>9.5888002812714745</v>
      </c>
      <c r="H34" s="37">
        <v>8.4163978726985693</v>
      </c>
      <c r="I34" s="37">
        <v>7.9387761582674417</v>
      </c>
      <c r="J34" s="37">
        <v>7.2891610175668777</v>
      </c>
      <c r="K34" s="37">
        <v>11.14388575925113</v>
      </c>
      <c r="L34" s="236">
        <v>43</v>
      </c>
    </row>
    <row r="35" spans="1:12" s="33" customFormat="1" ht="15" customHeight="1" x14ac:dyDescent="0.25">
      <c r="A35" s="412" t="s">
        <v>192</v>
      </c>
      <c r="B35" s="200">
        <v>7</v>
      </c>
      <c r="C35" s="35">
        <v>18</v>
      </c>
      <c r="D35" s="35">
        <v>15</v>
      </c>
      <c r="E35" s="35">
        <v>12</v>
      </c>
      <c r="F35" s="35">
        <v>28</v>
      </c>
      <c r="G35" s="233">
        <v>4.9893441863448773</v>
      </c>
      <c r="H35" s="37">
        <v>12.897863253987589</v>
      </c>
      <c r="I35" s="37">
        <v>10.794084841506855</v>
      </c>
      <c r="J35" s="37">
        <v>8.6684533312143781</v>
      </c>
      <c r="K35" s="37">
        <v>20.348837209302324</v>
      </c>
      <c r="L35" s="236">
        <v>25</v>
      </c>
    </row>
    <row r="36" spans="1:12" s="33" customFormat="1" ht="15" customHeight="1" x14ac:dyDescent="0.25">
      <c r="A36" s="412" t="s">
        <v>193</v>
      </c>
      <c r="B36" s="200">
        <v>6</v>
      </c>
      <c r="C36" s="35">
        <v>3</v>
      </c>
      <c r="D36" s="35">
        <v>11</v>
      </c>
      <c r="E36" s="35">
        <v>5</v>
      </c>
      <c r="F36" s="35">
        <v>5</v>
      </c>
      <c r="G36" s="233">
        <v>5.9180935847865541</v>
      </c>
      <c r="H36" s="37">
        <v>2.9434850863422293</v>
      </c>
      <c r="I36" s="37">
        <v>10.752898394885531</v>
      </c>
      <c r="J36" s="37">
        <v>4.8831939995312137</v>
      </c>
      <c r="K36" s="37">
        <v>4.9003753687532461</v>
      </c>
      <c r="L36" s="236">
        <v>57</v>
      </c>
    </row>
    <row r="37" spans="1:12" s="33" customFormat="1" ht="15" customHeight="1" x14ac:dyDescent="0.25">
      <c r="A37" s="412" t="s">
        <v>194</v>
      </c>
      <c r="B37" s="200">
        <v>367</v>
      </c>
      <c r="C37" s="35">
        <v>452</v>
      </c>
      <c r="D37" s="35">
        <v>541</v>
      </c>
      <c r="E37" s="35">
        <v>492</v>
      </c>
      <c r="F37" s="35">
        <v>560</v>
      </c>
      <c r="G37" s="233">
        <v>11.511349186583601</v>
      </c>
      <c r="H37" s="37">
        <v>14.15390935986753</v>
      </c>
      <c r="I37" s="37">
        <v>16.951993896028814</v>
      </c>
      <c r="J37" s="37">
        <v>15.449772068759023</v>
      </c>
      <c r="K37" s="37">
        <v>17.71209682444244</v>
      </c>
      <c r="L37" s="236">
        <v>28</v>
      </c>
    </row>
    <row r="38" spans="1:12" s="33" customFormat="1" ht="15" customHeight="1" x14ac:dyDescent="0.25">
      <c r="A38" s="412" t="s">
        <v>195</v>
      </c>
      <c r="B38" s="200">
        <v>22</v>
      </c>
      <c r="C38" s="35">
        <v>17</v>
      </c>
      <c r="D38" s="35">
        <v>31</v>
      </c>
      <c r="E38" s="35">
        <v>46</v>
      </c>
      <c r="F38" s="35">
        <v>35</v>
      </c>
      <c r="G38" s="233">
        <v>5.6588291882409534</v>
      </c>
      <c r="H38" s="37">
        <v>4.2964337072915537</v>
      </c>
      <c r="I38" s="37">
        <v>7.7177590615204981</v>
      </c>
      <c r="J38" s="37">
        <v>11.349393547623043</v>
      </c>
      <c r="K38" s="37">
        <v>8.5565367050977397</v>
      </c>
      <c r="L38" s="236">
        <v>50</v>
      </c>
    </row>
    <row r="39" spans="1:12" s="33" customFormat="1" ht="15" customHeight="1" x14ac:dyDescent="0.25">
      <c r="A39" s="412" t="s">
        <v>196</v>
      </c>
      <c r="B39" s="200">
        <v>0</v>
      </c>
      <c r="C39" s="35">
        <v>0</v>
      </c>
      <c r="D39" s="35">
        <v>1</v>
      </c>
      <c r="E39" s="35">
        <v>3</v>
      </c>
      <c r="F39" s="35">
        <v>2</v>
      </c>
      <c r="G39" s="233">
        <v>0</v>
      </c>
      <c r="H39" s="37">
        <v>0</v>
      </c>
      <c r="I39" s="37">
        <v>5.0487201494421168</v>
      </c>
      <c r="J39" s="37">
        <v>15.254754398454185</v>
      </c>
      <c r="K39" s="37">
        <v>10.173457449514217</v>
      </c>
      <c r="L39" s="236">
        <v>45</v>
      </c>
    </row>
    <row r="40" spans="1:12" s="33" customFormat="1" ht="15" customHeight="1" x14ac:dyDescent="0.25">
      <c r="A40" s="412" t="s">
        <v>197</v>
      </c>
      <c r="B40" s="200">
        <v>264</v>
      </c>
      <c r="C40" s="35">
        <v>303</v>
      </c>
      <c r="D40" s="35">
        <v>405</v>
      </c>
      <c r="E40" s="35">
        <v>467</v>
      </c>
      <c r="F40" s="35">
        <v>403</v>
      </c>
      <c r="G40" s="233">
        <v>11.176992330635755</v>
      </c>
      <c r="H40" s="37">
        <v>12.71094185562132</v>
      </c>
      <c r="I40" s="37">
        <v>16.87123911961292</v>
      </c>
      <c r="J40" s="37">
        <v>19.285726084873712</v>
      </c>
      <c r="K40" s="37">
        <v>16.573129241209763</v>
      </c>
      <c r="L40" s="236">
        <v>33</v>
      </c>
    </row>
    <row r="41" spans="1:12" s="33" customFormat="1" ht="15" customHeight="1" x14ac:dyDescent="0.25">
      <c r="A41" s="412" t="s">
        <v>198</v>
      </c>
      <c r="B41" s="200">
        <v>289</v>
      </c>
      <c r="C41" s="35">
        <v>418</v>
      </c>
      <c r="D41" s="35">
        <v>438</v>
      </c>
      <c r="E41" s="35">
        <v>390</v>
      </c>
      <c r="F41" s="35">
        <v>482</v>
      </c>
      <c r="G41" s="233">
        <v>18.808773349074563</v>
      </c>
      <c r="H41" s="37">
        <v>26.886769393851292</v>
      </c>
      <c r="I41" s="37">
        <v>27.881786318572964</v>
      </c>
      <c r="J41" s="37">
        <v>24.595343533884186</v>
      </c>
      <c r="K41" s="37">
        <v>30.390326544689227</v>
      </c>
      <c r="L41" s="236">
        <v>12</v>
      </c>
    </row>
    <row r="42" spans="1:12" s="33" customFormat="1" ht="15" customHeight="1" x14ac:dyDescent="0.25">
      <c r="A42" s="412" t="s">
        <v>199</v>
      </c>
      <c r="B42" s="200">
        <v>2</v>
      </c>
      <c r="C42" s="35">
        <v>5</v>
      </c>
      <c r="D42" s="35">
        <v>1</v>
      </c>
      <c r="E42" s="35">
        <v>3</v>
      </c>
      <c r="F42" s="35">
        <v>6</v>
      </c>
      <c r="G42" s="233">
        <v>3.2931025966113974</v>
      </c>
      <c r="H42" s="37">
        <v>8.084335790971414</v>
      </c>
      <c r="I42" s="37">
        <v>1.5802281849499067</v>
      </c>
      <c r="J42" s="37">
        <v>4.6794571829667762</v>
      </c>
      <c r="K42" s="37">
        <v>9.2415747643398429</v>
      </c>
      <c r="L42" s="236">
        <v>48</v>
      </c>
    </row>
    <row r="43" spans="1:12" s="33" customFormat="1" ht="15" customHeight="1" x14ac:dyDescent="0.25">
      <c r="A43" s="412" t="s">
        <v>200</v>
      </c>
      <c r="B43" s="200">
        <v>252</v>
      </c>
      <c r="C43" s="35">
        <v>321</v>
      </c>
      <c r="D43" s="35">
        <v>480</v>
      </c>
      <c r="E43" s="35">
        <v>379</v>
      </c>
      <c r="F43" s="35">
        <v>469</v>
      </c>
      <c r="G43" s="233">
        <v>11.735717236275848</v>
      </c>
      <c r="H43" s="37">
        <v>14.860863430053943</v>
      </c>
      <c r="I43" s="37">
        <v>22.074679560732271</v>
      </c>
      <c r="J43" s="37">
        <v>17.36952121075187</v>
      </c>
      <c r="K43" s="37">
        <v>21.501353805923003</v>
      </c>
      <c r="L43" s="236">
        <v>23</v>
      </c>
    </row>
    <row r="44" spans="1:12" s="33" customFormat="1" ht="15" customHeight="1" x14ac:dyDescent="0.25">
      <c r="A44" s="412" t="s">
        <v>201</v>
      </c>
      <c r="B44" s="200">
        <v>586</v>
      </c>
      <c r="C44" s="35">
        <v>557</v>
      </c>
      <c r="D44" s="35">
        <v>557</v>
      </c>
      <c r="E44" s="35">
        <v>547</v>
      </c>
      <c r="F44" s="35">
        <v>624</v>
      </c>
      <c r="G44" s="233">
        <v>17.887050904532291</v>
      </c>
      <c r="H44" s="37">
        <v>16.912869874140313</v>
      </c>
      <c r="I44" s="37">
        <v>16.908136304470304</v>
      </c>
      <c r="J44" s="37">
        <v>16.557013030096837</v>
      </c>
      <c r="K44" s="37">
        <v>18.975476325508485</v>
      </c>
      <c r="L44" s="236">
        <v>27</v>
      </c>
    </row>
    <row r="45" spans="1:12" s="33" customFormat="1" ht="15" customHeight="1" x14ac:dyDescent="0.25">
      <c r="A45" s="412" t="s">
        <v>202</v>
      </c>
      <c r="B45" s="200">
        <v>531</v>
      </c>
      <c r="C45" s="35">
        <v>552</v>
      </c>
      <c r="D45" s="35">
        <v>574</v>
      </c>
      <c r="E45" s="35">
        <v>510</v>
      </c>
      <c r="F45" s="35">
        <v>420</v>
      </c>
      <c r="G45" s="233">
        <v>61.113227503484374</v>
      </c>
      <c r="H45" s="37">
        <v>63.278224724819964</v>
      </c>
      <c r="I45" s="37">
        <v>65.810216634850747</v>
      </c>
      <c r="J45" s="37">
        <v>58.55439531105587</v>
      </c>
      <c r="K45" s="37">
        <v>49.091227865116011</v>
      </c>
      <c r="L45" s="236">
        <v>3</v>
      </c>
    </row>
    <row r="46" spans="1:12" s="33" customFormat="1" ht="15" customHeight="1" x14ac:dyDescent="0.25">
      <c r="A46" s="412" t="s">
        <v>203</v>
      </c>
      <c r="B46" s="200">
        <v>381</v>
      </c>
      <c r="C46" s="35">
        <v>272</v>
      </c>
      <c r="D46" s="35">
        <v>209</v>
      </c>
      <c r="E46" s="35">
        <v>183</v>
      </c>
      <c r="F46" s="35">
        <v>196</v>
      </c>
      <c r="G46" s="233">
        <v>50.779282052922404</v>
      </c>
      <c r="H46" s="37">
        <v>35.80110904465004</v>
      </c>
      <c r="I46" s="37">
        <v>27.104734509773916</v>
      </c>
      <c r="J46" s="37">
        <v>23.441222735167983</v>
      </c>
      <c r="K46" s="37">
        <v>24.914198550908861</v>
      </c>
      <c r="L46" s="236">
        <v>18</v>
      </c>
    </row>
    <row r="47" spans="1:12" s="33" customFormat="1" ht="15" customHeight="1" x14ac:dyDescent="0.25">
      <c r="A47" s="412" t="s">
        <v>204</v>
      </c>
      <c r="B47" s="200">
        <v>13</v>
      </c>
      <c r="C47" s="35">
        <v>19</v>
      </c>
      <c r="D47" s="35">
        <v>25</v>
      </c>
      <c r="E47" s="35">
        <v>11</v>
      </c>
      <c r="F47" s="35">
        <v>20</v>
      </c>
      <c r="G47" s="233">
        <v>4.6082459243609604</v>
      </c>
      <c r="H47" s="37">
        <v>6.7149198450620604</v>
      </c>
      <c r="I47" s="37">
        <v>8.845893912963481</v>
      </c>
      <c r="J47" s="37">
        <v>3.8869807347100314</v>
      </c>
      <c r="K47" s="37">
        <v>7.178570531250112</v>
      </c>
      <c r="L47" s="236">
        <v>54</v>
      </c>
    </row>
    <row r="48" spans="1:12" s="33" customFormat="1" ht="15" customHeight="1" x14ac:dyDescent="0.25">
      <c r="A48" s="412" t="s">
        <v>205</v>
      </c>
      <c r="B48" s="200">
        <v>62</v>
      </c>
      <c r="C48" s="35">
        <v>77</v>
      </c>
      <c r="D48" s="35">
        <v>88</v>
      </c>
      <c r="E48" s="35">
        <v>96</v>
      </c>
      <c r="F48" s="35">
        <v>66</v>
      </c>
      <c r="G48" s="233">
        <v>8.0982130378617576</v>
      </c>
      <c r="H48" s="37">
        <v>10.042897519404313</v>
      </c>
      <c r="I48" s="37">
        <v>11.483573270417271</v>
      </c>
      <c r="J48" s="37">
        <v>12.573723275926428</v>
      </c>
      <c r="K48" s="37">
        <v>8.7226014498020898</v>
      </c>
      <c r="L48" s="236">
        <v>49</v>
      </c>
    </row>
    <row r="49" spans="1:12" s="33" customFormat="1" ht="15" customHeight="1" x14ac:dyDescent="0.25">
      <c r="A49" s="412" t="s">
        <v>206</v>
      </c>
      <c r="B49" s="200">
        <v>36</v>
      </c>
      <c r="C49" s="35">
        <v>57</v>
      </c>
      <c r="D49" s="35">
        <v>54</v>
      </c>
      <c r="E49" s="35">
        <v>43</v>
      </c>
      <c r="F49" s="35">
        <v>57</v>
      </c>
      <c r="G49" s="233">
        <v>8.0753520068371305</v>
      </c>
      <c r="H49" s="37">
        <v>12.732706973502566</v>
      </c>
      <c r="I49" s="37">
        <v>12.031683433040339</v>
      </c>
      <c r="J49" s="37">
        <v>9.5841162218968083</v>
      </c>
      <c r="K49" s="37">
        <v>12.863303702600419</v>
      </c>
      <c r="L49" s="236">
        <v>41</v>
      </c>
    </row>
    <row r="50" spans="1:12" s="33" customFormat="1" ht="15" customHeight="1" x14ac:dyDescent="0.25">
      <c r="A50" s="412" t="s">
        <v>207</v>
      </c>
      <c r="B50" s="200">
        <v>213</v>
      </c>
      <c r="C50" s="35">
        <v>296</v>
      </c>
      <c r="D50" s="35">
        <v>389</v>
      </c>
      <c r="E50" s="35">
        <v>351</v>
      </c>
      <c r="F50" s="35">
        <v>291</v>
      </c>
      <c r="G50" s="233">
        <v>11.019443368079932</v>
      </c>
      <c r="H50" s="37">
        <v>15.273596028865033</v>
      </c>
      <c r="I50" s="37">
        <v>20.087569409265377</v>
      </c>
      <c r="J50" s="37">
        <v>18.153457225075975</v>
      </c>
      <c r="K50" s="37">
        <v>15.210810861668913</v>
      </c>
      <c r="L50" s="236">
        <v>37</v>
      </c>
    </row>
    <row r="51" spans="1:12" s="33" customFormat="1" ht="15" customHeight="1" x14ac:dyDescent="0.25">
      <c r="A51" s="412" t="s">
        <v>208</v>
      </c>
      <c r="B51" s="200">
        <v>41</v>
      </c>
      <c r="C51" s="35">
        <v>37</v>
      </c>
      <c r="D51" s="35">
        <v>40</v>
      </c>
      <c r="E51" s="35">
        <v>36</v>
      </c>
      <c r="F51" s="35">
        <v>66</v>
      </c>
      <c r="G51" s="233">
        <v>14.923254434208467</v>
      </c>
      <c r="H51" s="37">
        <v>13.527000990761424</v>
      </c>
      <c r="I51" s="37">
        <v>14.696048967235159</v>
      </c>
      <c r="J51" s="37">
        <v>13.217799970627111</v>
      </c>
      <c r="K51" s="37">
        <v>24.668194101311524</v>
      </c>
      <c r="L51" s="236">
        <v>19</v>
      </c>
    </row>
    <row r="52" spans="1:12" s="33" customFormat="1" ht="15" customHeight="1" x14ac:dyDescent="0.25">
      <c r="A52" s="412" t="s">
        <v>209</v>
      </c>
      <c r="B52" s="200">
        <v>29</v>
      </c>
      <c r="C52" s="35">
        <v>62</v>
      </c>
      <c r="D52" s="35">
        <v>74</v>
      </c>
      <c r="E52" s="35">
        <v>109</v>
      </c>
      <c r="F52" s="35">
        <v>78</v>
      </c>
      <c r="G52" s="233">
        <v>16.013694469753446</v>
      </c>
      <c r="H52" s="37">
        <v>34.165050255686829</v>
      </c>
      <c r="I52" s="37">
        <v>40.7967494914189</v>
      </c>
      <c r="J52" s="37">
        <v>59.92929442877486</v>
      </c>
      <c r="K52" s="37">
        <v>42.840195087657627</v>
      </c>
      <c r="L52" s="236">
        <v>7</v>
      </c>
    </row>
    <row r="53" spans="1:12" s="33" customFormat="1" ht="15" customHeight="1" x14ac:dyDescent="0.25">
      <c r="A53" s="412" t="s">
        <v>210</v>
      </c>
      <c r="B53" s="200">
        <v>0</v>
      </c>
      <c r="C53" s="35">
        <v>0</v>
      </c>
      <c r="D53" s="35">
        <v>0</v>
      </c>
      <c r="E53" s="35">
        <v>0</v>
      </c>
      <c r="F53" s="35">
        <v>0</v>
      </c>
      <c r="G53" s="233">
        <v>0</v>
      </c>
      <c r="H53" s="37">
        <v>0</v>
      </c>
      <c r="I53" s="37">
        <v>0</v>
      </c>
      <c r="J53" s="37">
        <v>0</v>
      </c>
      <c r="K53" s="37">
        <v>0</v>
      </c>
      <c r="L53" s="236">
        <v>59</v>
      </c>
    </row>
    <row r="54" spans="1:12" s="33" customFormat="1" ht="15" customHeight="1" x14ac:dyDescent="0.25">
      <c r="A54" s="412" t="s">
        <v>211</v>
      </c>
      <c r="B54" s="200">
        <v>1</v>
      </c>
      <c r="C54" s="35">
        <v>6</v>
      </c>
      <c r="D54" s="35">
        <v>3</v>
      </c>
      <c r="E54" s="35">
        <v>7</v>
      </c>
      <c r="F54" s="35">
        <v>17</v>
      </c>
      <c r="G54" s="233">
        <v>2.2527596305474207</v>
      </c>
      <c r="H54" s="37">
        <v>13.54248956099763</v>
      </c>
      <c r="I54" s="37">
        <v>6.7884054035707013</v>
      </c>
      <c r="J54" s="37">
        <v>15.876255925245514</v>
      </c>
      <c r="K54" s="37">
        <v>38.821648778259878</v>
      </c>
      <c r="L54" s="236">
        <v>10</v>
      </c>
    </row>
    <row r="55" spans="1:12" s="33" customFormat="1" ht="15" customHeight="1" x14ac:dyDescent="0.25">
      <c r="A55" s="412" t="s">
        <v>212</v>
      </c>
      <c r="B55" s="200">
        <v>51</v>
      </c>
      <c r="C55" s="35">
        <v>66</v>
      </c>
      <c r="D55" s="35">
        <v>80</v>
      </c>
      <c r="E55" s="35">
        <v>65</v>
      </c>
      <c r="F55" s="35">
        <v>99</v>
      </c>
      <c r="G55" s="233">
        <v>11.442135326807577</v>
      </c>
      <c r="H55" s="37">
        <v>14.696353300333341</v>
      </c>
      <c r="I55" s="37">
        <v>17.710830837213113</v>
      </c>
      <c r="J55" s="37">
        <v>14.335968946085728</v>
      </c>
      <c r="K55" s="37">
        <v>21.876905942563177</v>
      </c>
      <c r="L55" s="236">
        <v>22</v>
      </c>
    </row>
    <row r="56" spans="1:12" s="33" customFormat="1" ht="15" customHeight="1" x14ac:dyDescent="0.25">
      <c r="A56" s="412" t="s">
        <v>213</v>
      </c>
      <c r="B56" s="200">
        <v>60</v>
      </c>
      <c r="C56" s="35">
        <v>142</v>
      </c>
      <c r="D56" s="35">
        <v>90</v>
      </c>
      <c r="E56" s="35">
        <v>65</v>
      </c>
      <c r="F56" s="35">
        <v>66</v>
      </c>
      <c r="G56" s="233">
        <v>11.973395116052131</v>
      </c>
      <c r="H56" s="37">
        <v>28.57896145664149</v>
      </c>
      <c r="I56" s="37">
        <v>18.267880195182151</v>
      </c>
      <c r="J56" s="37">
        <v>13.268555564628072</v>
      </c>
      <c r="K56" s="37">
        <v>13.605161715899486</v>
      </c>
      <c r="L56" s="236">
        <v>39</v>
      </c>
    </row>
    <row r="57" spans="1:12" s="33" customFormat="1" ht="15" customHeight="1" x14ac:dyDescent="0.25">
      <c r="A57" s="412" t="s">
        <v>214</v>
      </c>
      <c r="B57" s="200">
        <v>122</v>
      </c>
      <c r="C57" s="35">
        <v>170</v>
      </c>
      <c r="D57" s="35">
        <v>146</v>
      </c>
      <c r="E57" s="35">
        <v>149</v>
      </c>
      <c r="F57" s="35">
        <v>264</v>
      </c>
      <c r="G57" s="233">
        <v>22.323920080366111</v>
      </c>
      <c r="H57" s="37">
        <v>30.934738619655569</v>
      </c>
      <c r="I57" s="37">
        <v>26.470086988683132</v>
      </c>
      <c r="J57" s="37">
        <v>26.895549598823095</v>
      </c>
      <c r="K57" s="37">
        <v>47.727691823740187</v>
      </c>
      <c r="L57" s="236">
        <v>5</v>
      </c>
    </row>
    <row r="58" spans="1:12" s="33" customFormat="1" ht="15" customHeight="1" x14ac:dyDescent="0.25">
      <c r="A58" s="412" t="s">
        <v>215</v>
      </c>
      <c r="B58" s="200">
        <v>6</v>
      </c>
      <c r="C58" s="35">
        <v>14</v>
      </c>
      <c r="D58" s="35">
        <v>27</v>
      </c>
      <c r="E58" s="35">
        <v>29</v>
      </c>
      <c r="F58" s="35">
        <v>42</v>
      </c>
      <c r="G58" s="233">
        <v>6.1367890274212193</v>
      </c>
      <c r="H58" s="37">
        <v>14.093865141844686</v>
      </c>
      <c r="I58" s="37">
        <v>26.720503533044354</v>
      </c>
      <c r="J58" s="37">
        <v>28.783833411082767</v>
      </c>
      <c r="K58" s="37">
        <v>41.388281203807722</v>
      </c>
      <c r="L58" s="236">
        <v>8</v>
      </c>
    </row>
    <row r="59" spans="1:12" s="33" customFormat="1" ht="15" customHeight="1" x14ac:dyDescent="0.25">
      <c r="A59" s="412" t="s">
        <v>216</v>
      </c>
      <c r="B59" s="200">
        <v>5</v>
      </c>
      <c r="C59" s="35">
        <v>3</v>
      </c>
      <c r="D59" s="35">
        <v>7</v>
      </c>
      <c r="E59" s="35">
        <v>23</v>
      </c>
      <c r="F59" s="35">
        <v>37</v>
      </c>
      <c r="G59" s="233">
        <v>7.795325922576823</v>
      </c>
      <c r="H59" s="37">
        <v>4.646264403419651</v>
      </c>
      <c r="I59" s="37">
        <v>10.717785399314062</v>
      </c>
      <c r="J59" s="37">
        <v>35.038008622396902</v>
      </c>
      <c r="K59" s="37">
        <v>56.168688233418848</v>
      </c>
      <c r="L59" s="236">
        <v>2</v>
      </c>
    </row>
    <row r="60" spans="1:12" s="33" customFormat="1" ht="15" customHeight="1" x14ac:dyDescent="0.25">
      <c r="A60" s="412" t="s">
        <v>217</v>
      </c>
      <c r="B60" s="200">
        <v>2</v>
      </c>
      <c r="C60" s="35">
        <v>2</v>
      </c>
      <c r="D60" s="35">
        <v>4</v>
      </c>
      <c r="E60" s="35">
        <v>1</v>
      </c>
      <c r="F60" s="35">
        <v>4</v>
      </c>
      <c r="G60" s="233">
        <v>12.904890953671442</v>
      </c>
      <c r="H60" s="37">
        <v>12.695188523549575</v>
      </c>
      <c r="I60" s="37">
        <v>24.915908807773764</v>
      </c>
      <c r="J60" s="37">
        <v>6.1977068484660673</v>
      </c>
      <c r="K60" s="37">
        <v>24.926777590826944</v>
      </c>
      <c r="L60" s="236">
        <v>17</v>
      </c>
    </row>
    <row r="61" spans="1:12" s="33" customFormat="1" ht="15" customHeight="1" x14ac:dyDescent="0.25">
      <c r="A61" s="412" t="s">
        <v>218</v>
      </c>
      <c r="B61" s="200">
        <v>36</v>
      </c>
      <c r="C61" s="35">
        <v>25</v>
      </c>
      <c r="D61" s="35">
        <v>67</v>
      </c>
      <c r="E61" s="35">
        <v>77</v>
      </c>
      <c r="F61" s="35">
        <v>135</v>
      </c>
      <c r="G61" s="233">
        <v>7.7362289751860454</v>
      </c>
      <c r="H61" s="37">
        <v>5.3458097404930118</v>
      </c>
      <c r="I61" s="37">
        <v>14.236569284283039</v>
      </c>
      <c r="J61" s="37">
        <v>16.262497835186977</v>
      </c>
      <c r="K61" s="37">
        <v>28.42117229967284</v>
      </c>
      <c r="L61" s="236">
        <v>13</v>
      </c>
    </row>
    <row r="62" spans="1:12" s="33" customFormat="1" ht="15" customHeight="1" x14ac:dyDescent="0.25">
      <c r="A62" s="412" t="s">
        <v>219</v>
      </c>
      <c r="B62" s="200">
        <v>10</v>
      </c>
      <c r="C62" s="35">
        <v>10</v>
      </c>
      <c r="D62" s="35">
        <v>9</v>
      </c>
      <c r="E62" s="35">
        <v>7</v>
      </c>
      <c r="F62" s="35">
        <v>8</v>
      </c>
      <c r="G62" s="233">
        <v>18.171245820613461</v>
      </c>
      <c r="H62" s="37">
        <v>18.079586339064562</v>
      </c>
      <c r="I62" s="37">
        <v>16.270156916624483</v>
      </c>
      <c r="J62" s="37">
        <v>12.612612612612613</v>
      </c>
      <c r="K62" s="37">
        <v>14.595610370181168</v>
      </c>
      <c r="L62" s="236">
        <v>38</v>
      </c>
    </row>
    <row r="63" spans="1:12" s="33" customFormat="1" ht="15" customHeight="1" x14ac:dyDescent="0.25">
      <c r="A63" s="412" t="s">
        <v>220</v>
      </c>
      <c r="B63" s="200">
        <v>52</v>
      </c>
      <c r="C63" s="35">
        <v>82</v>
      </c>
      <c r="D63" s="35">
        <v>78</v>
      </c>
      <c r="E63" s="35">
        <v>72</v>
      </c>
      <c r="F63" s="35">
        <v>131</v>
      </c>
      <c r="G63" s="233">
        <v>6.1177982044262267</v>
      </c>
      <c r="H63" s="37">
        <v>9.6524755656998096</v>
      </c>
      <c r="I63" s="37">
        <v>9.2255941637471999</v>
      </c>
      <c r="J63" s="37">
        <v>8.5253006056515641</v>
      </c>
      <c r="K63" s="37">
        <v>15.63535021394172</v>
      </c>
      <c r="L63" s="236">
        <v>36</v>
      </c>
    </row>
    <row r="64" spans="1:12" s="33" customFormat="1" ht="15" customHeight="1" x14ac:dyDescent="0.25">
      <c r="A64" s="412" t="s">
        <v>221</v>
      </c>
      <c r="B64" s="200">
        <v>25</v>
      </c>
      <c r="C64" s="35">
        <v>33</v>
      </c>
      <c r="D64" s="35">
        <v>30</v>
      </c>
      <c r="E64" s="35">
        <v>32</v>
      </c>
      <c r="F64" s="35">
        <v>35</v>
      </c>
      <c r="G64" s="233">
        <v>11.624014283588751</v>
      </c>
      <c r="H64" s="37">
        <v>15.244324953574102</v>
      </c>
      <c r="I64" s="37">
        <v>13.884196544686287</v>
      </c>
      <c r="J64" s="37">
        <v>14.777597162701344</v>
      </c>
      <c r="K64" s="37">
        <v>16.11893007147594</v>
      </c>
      <c r="L64" s="236">
        <v>35</v>
      </c>
    </row>
    <row r="65" spans="1:12" s="33" customFormat="1" ht="15" customHeight="1" x14ac:dyDescent="0.25">
      <c r="A65" s="412" t="s">
        <v>222</v>
      </c>
      <c r="B65" s="200">
        <v>5</v>
      </c>
      <c r="C65" s="35">
        <v>19</v>
      </c>
      <c r="D65" s="35">
        <v>31</v>
      </c>
      <c r="E65" s="35">
        <v>61</v>
      </c>
      <c r="F65" s="35">
        <v>39</v>
      </c>
      <c r="G65" s="233">
        <v>6.3954157659789459</v>
      </c>
      <c r="H65" s="37">
        <v>24.037549182090761</v>
      </c>
      <c r="I65" s="37">
        <v>38.629283489096572</v>
      </c>
      <c r="J65" s="37">
        <v>74.876024942308632</v>
      </c>
      <c r="K65" s="37">
        <v>47.508253036264634</v>
      </c>
      <c r="L65" s="236">
        <v>6</v>
      </c>
    </row>
    <row r="66" spans="1:12" s="33" customFormat="1" ht="24.95" customHeight="1" x14ac:dyDescent="0.25">
      <c r="A66" s="39" t="s">
        <v>223</v>
      </c>
      <c r="L66" s="40"/>
    </row>
    <row r="67" spans="1:12" s="33" customFormat="1" ht="18" customHeight="1" x14ac:dyDescent="0.25">
      <c r="A67" s="41" t="s">
        <v>224</v>
      </c>
      <c r="L67" s="40"/>
    </row>
    <row r="68" spans="1:12" s="33" customFormat="1" ht="18" customHeight="1" x14ac:dyDescent="0.25">
      <c r="A68" s="41" t="s">
        <v>225</v>
      </c>
      <c r="L68" s="40"/>
    </row>
    <row r="69" spans="1:12" s="40" customFormat="1" ht="18" customHeight="1" x14ac:dyDescent="0.25">
      <c r="A69" s="85" t="s">
        <v>140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2" s="40" customFormat="1" ht="15.75" x14ac:dyDescent="0.25">
      <c r="A70" s="85" t="s">
        <v>141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2" ht="15.75" x14ac:dyDescent="0.25">
      <c r="A71" s="84" t="s">
        <v>145</v>
      </c>
    </row>
    <row r="72" spans="1:12" ht="15.7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40"/>
    </row>
  </sheetData>
  <sheetProtection algorithmName="SHA-512" hashValue="rCdWAS6k0bpqxewlMJZxd7WhEasbVE2MUALjLvHGkUDoOtMGeAz8sHf21bBbtpM+TpxMQrrPeTTwaftfvUQNAw==" saltValue="aBLxztn5vJcmARVuKDbWBA==" spinCount="100000" sheet="1" objects="1" scenarios="1"/>
  <hyperlinks>
    <hyperlink ref="A71" location="'Table of Contents'!A1" display="Click here to return to the Table of Contents" xr:uid="{0E44EECC-CE54-4548-9812-142C23047AB5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93F4-2F5E-438A-A4E1-0D63CAB5A890}">
  <sheetPr codeName="Sheet34">
    <pageSetUpPr fitToPage="1"/>
  </sheetPr>
  <dimension ref="A1:K73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7" width="11.7109375" style="43" customWidth="1"/>
    <col min="8" max="8" width="23.7109375" style="43" customWidth="1"/>
    <col min="9" max="16384" width="9.140625" style="43"/>
  </cols>
  <sheetData>
    <row r="1" spans="1:9" ht="35.1" customHeight="1" x14ac:dyDescent="0.2">
      <c r="A1" s="367" t="s">
        <v>630</v>
      </c>
      <c r="B1" s="367"/>
      <c r="C1" s="367"/>
      <c r="D1" s="367"/>
      <c r="E1" s="367"/>
      <c r="F1" s="367"/>
      <c r="G1" s="367"/>
      <c r="H1" s="367"/>
      <c r="I1" s="367"/>
    </row>
    <row r="2" spans="1:9" s="27" customFormat="1" ht="38.1" customHeight="1" x14ac:dyDescent="0.3">
      <c r="A2" s="425" t="s">
        <v>227</v>
      </c>
      <c r="B2" s="415" t="s">
        <v>228</v>
      </c>
      <c r="C2" s="24" t="s">
        <v>229</v>
      </c>
      <c r="D2" s="191" t="s">
        <v>230</v>
      </c>
      <c r="E2" s="24" t="s">
        <v>231</v>
      </c>
      <c r="F2" s="191" t="s">
        <v>232</v>
      </c>
      <c r="G2" s="24" t="s">
        <v>233</v>
      </c>
    </row>
    <row r="3" spans="1:9" ht="18" customHeight="1" x14ac:dyDescent="0.2">
      <c r="A3" s="411" t="s">
        <v>160</v>
      </c>
      <c r="B3" s="92">
        <v>2102</v>
      </c>
      <c r="C3" s="31">
        <v>10.658064007175597</v>
      </c>
      <c r="D3" s="366">
        <v>6651</v>
      </c>
      <c r="E3" s="31">
        <v>33.853432036109552</v>
      </c>
      <c r="F3" s="366">
        <v>8770</v>
      </c>
      <c r="G3" s="253">
        <v>22.27662935445553</v>
      </c>
    </row>
    <row r="4" spans="1:9" s="33" customFormat="1" ht="15.75" customHeight="1" x14ac:dyDescent="0.25">
      <c r="A4" s="412" t="s">
        <v>162</v>
      </c>
      <c r="B4" s="200">
        <v>45</v>
      </c>
      <c r="C4" s="37">
        <v>5.306942484087628</v>
      </c>
      <c r="D4" s="236">
        <v>152</v>
      </c>
      <c r="E4" s="37">
        <v>18.451189597500996</v>
      </c>
      <c r="F4" s="236">
        <v>197</v>
      </c>
      <c r="G4" s="201">
        <v>11.784122061970121</v>
      </c>
    </row>
    <row r="5" spans="1:9" s="33" customFormat="1" ht="15.75" customHeight="1" x14ac:dyDescent="0.25">
      <c r="A5" s="413" t="s">
        <v>375</v>
      </c>
      <c r="B5" s="200">
        <v>5</v>
      </c>
      <c r="C5" s="37">
        <v>8.0205171128229527</v>
      </c>
      <c r="D5" s="236">
        <v>15</v>
      </c>
      <c r="E5" s="37">
        <v>25.162512365349425</v>
      </c>
      <c r="F5" s="236">
        <v>20</v>
      </c>
      <c r="G5" s="201">
        <v>16.399813086724041</v>
      </c>
    </row>
    <row r="6" spans="1:9" s="33" customFormat="1" ht="15.75" customHeight="1" x14ac:dyDescent="0.25">
      <c r="A6" s="412" t="s">
        <v>164</v>
      </c>
      <c r="B6" s="200">
        <v>0</v>
      </c>
      <c r="C6" s="37">
        <v>0</v>
      </c>
      <c r="D6" s="236">
        <v>0</v>
      </c>
      <c r="E6" s="37">
        <v>0</v>
      </c>
      <c r="F6" s="236">
        <v>0</v>
      </c>
      <c r="G6" s="201">
        <v>0</v>
      </c>
    </row>
    <row r="7" spans="1:9" s="33" customFormat="1" ht="15.75" customHeight="1" x14ac:dyDescent="0.25">
      <c r="A7" s="412" t="s">
        <v>165</v>
      </c>
      <c r="B7" s="200" t="s">
        <v>234</v>
      </c>
      <c r="C7" s="37" t="s">
        <v>234</v>
      </c>
      <c r="D7" s="236" t="s">
        <v>234</v>
      </c>
      <c r="E7" s="37" t="s">
        <v>234</v>
      </c>
      <c r="F7" s="236">
        <v>3</v>
      </c>
      <c r="G7" s="201">
        <v>7.4412144061911105</v>
      </c>
    </row>
    <row r="8" spans="1:9" s="33" customFormat="1" ht="15.75" customHeight="1" x14ac:dyDescent="0.25">
      <c r="A8" s="412" t="s">
        <v>166</v>
      </c>
      <c r="B8" s="200">
        <v>31</v>
      </c>
      <c r="C8" s="37">
        <v>30.860440121731891</v>
      </c>
      <c r="D8" s="236">
        <v>66</v>
      </c>
      <c r="E8" s="37">
        <v>65.537455682960868</v>
      </c>
      <c r="F8" s="236">
        <v>98</v>
      </c>
      <c r="G8" s="201">
        <v>48.717923224529926</v>
      </c>
    </row>
    <row r="9" spans="1:9" s="33" customFormat="1" ht="15.75" customHeight="1" x14ac:dyDescent="0.25">
      <c r="A9" s="412" t="s">
        <v>167</v>
      </c>
      <c r="B9" s="200" t="s">
        <v>234</v>
      </c>
      <c r="C9" s="37" t="s">
        <v>234</v>
      </c>
      <c r="D9" s="236" t="s">
        <v>234</v>
      </c>
      <c r="E9" s="37" t="s">
        <v>234</v>
      </c>
      <c r="F9" s="236">
        <v>2</v>
      </c>
      <c r="G9" s="201">
        <v>4.4335084569173819</v>
      </c>
    </row>
    <row r="10" spans="1:9" s="33" customFormat="1" ht="15.75" customHeight="1" x14ac:dyDescent="0.25">
      <c r="A10" s="412" t="s">
        <v>168</v>
      </c>
      <c r="B10" s="200" t="s">
        <v>234</v>
      </c>
      <c r="C10" s="37" t="s">
        <v>234</v>
      </c>
      <c r="D10" s="236" t="s">
        <v>234</v>
      </c>
      <c r="E10" s="37" t="s">
        <v>234</v>
      </c>
      <c r="F10" s="236">
        <v>3</v>
      </c>
      <c r="G10" s="201">
        <v>13.599891200870347</v>
      </c>
    </row>
    <row r="11" spans="1:9" s="33" customFormat="1" ht="15.75" customHeight="1" x14ac:dyDescent="0.25">
      <c r="A11" s="414" t="s">
        <v>169</v>
      </c>
      <c r="B11" s="200">
        <v>32</v>
      </c>
      <c r="C11" s="37">
        <v>5.4054418973357681</v>
      </c>
      <c r="D11" s="236">
        <v>159</v>
      </c>
      <c r="E11" s="37">
        <v>27.80843329282337</v>
      </c>
      <c r="F11" s="236">
        <v>193</v>
      </c>
      <c r="G11" s="201">
        <v>16.584104179108351</v>
      </c>
    </row>
    <row r="12" spans="1:9" s="33" customFormat="1" ht="15.75" customHeight="1" x14ac:dyDescent="0.25">
      <c r="A12" s="412" t="s">
        <v>170</v>
      </c>
      <c r="B12" s="200" t="s">
        <v>234</v>
      </c>
      <c r="C12" s="37" t="s">
        <v>234</v>
      </c>
      <c r="D12" s="236" t="s">
        <v>234</v>
      </c>
      <c r="E12" s="37" t="s">
        <v>234</v>
      </c>
      <c r="F12" s="236">
        <v>2</v>
      </c>
      <c r="G12" s="201">
        <v>7.2650659304733392</v>
      </c>
    </row>
    <row r="13" spans="1:9" s="33" customFormat="1" ht="15.75" customHeight="1" x14ac:dyDescent="0.25">
      <c r="A13" s="412" t="s">
        <v>171</v>
      </c>
      <c r="B13" s="200">
        <v>7</v>
      </c>
      <c r="C13" s="37">
        <v>7.3746130910951839</v>
      </c>
      <c r="D13" s="236">
        <v>5</v>
      </c>
      <c r="E13" s="37">
        <v>5.1508283038144915</v>
      </c>
      <c r="F13" s="236">
        <v>12</v>
      </c>
      <c r="G13" s="201">
        <v>6.2502604275178042</v>
      </c>
    </row>
    <row r="14" spans="1:9" s="33" customFormat="1" ht="15.75" customHeight="1" x14ac:dyDescent="0.25">
      <c r="A14" s="412" t="s">
        <v>172</v>
      </c>
      <c r="B14" s="200">
        <v>77</v>
      </c>
      <c r="C14" s="37">
        <v>15.247641669373399</v>
      </c>
      <c r="D14" s="236">
        <v>179</v>
      </c>
      <c r="E14" s="37">
        <v>35.184422334820198</v>
      </c>
      <c r="F14" s="236">
        <v>256</v>
      </c>
      <c r="G14" s="201">
        <v>25.252923815085445</v>
      </c>
    </row>
    <row r="15" spans="1:9" s="33" customFormat="1" ht="15.75" customHeight="1" x14ac:dyDescent="0.25">
      <c r="A15" s="412" t="s">
        <v>173</v>
      </c>
      <c r="B15" s="200" t="s">
        <v>234</v>
      </c>
      <c r="C15" s="37" t="s">
        <v>234</v>
      </c>
      <c r="D15" s="236" t="s">
        <v>234</v>
      </c>
      <c r="E15" s="37" t="s">
        <v>234</v>
      </c>
      <c r="F15" s="236">
        <v>6</v>
      </c>
      <c r="G15" s="201">
        <v>20.684662322887544</v>
      </c>
    </row>
    <row r="16" spans="1:9" s="33" customFormat="1" ht="15.75" customHeight="1" x14ac:dyDescent="0.25">
      <c r="A16" s="414" t="s">
        <v>174</v>
      </c>
      <c r="B16" s="200">
        <v>7</v>
      </c>
      <c r="C16" s="37">
        <v>10.385847616207609</v>
      </c>
      <c r="D16" s="236">
        <v>20</v>
      </c>
      <c r="E16" s="37">
        <v>29.382559236203427</v>
      </c>
      <c r="F16" s="236">
        <v>27</v>
      </c>
      <c r="G16" s="201">
        <v>19.931053319258535</v>
      </c>
    </row>
    <row r="17" spans="1:7" s="33" customFormat="1" ht="15.75" customHeight="1" x14ac:dyDescent="0.25">
      <c r="A17" s="412" t="s">
        <v>175</v>
      </c>
      <c r="B17" s="200">
        <v>3</v>
      </c>
      <c r="C17" s="37">
        <v>3.4397256031156966</v>
      </c>
      <c r="D17" s="236">
        <v>15</v>
      </c>
      <c r="E17" s="37">
        <v>16.6971406671653</v>
      </c>
      <c r="F17" s="236">
        <v>18</v>
      </c>
      <c r="G17" s="201">
        <v>10.166504755665038</v>
      </c>
    </row>
    <row r="18" spans="1:7" s="33" customFormat="1" ht="15.75" customHeight="1" x14ac:dyDescent="0.25">
      <c r="A18" s="412" t="s">
        <v>176</v>
      </c>
      <c r="B18" s="200" t="s">
        <v>234</v>
      </c>
      <c r="C18" s="37" t="s">
        <v>234</v>
      </c>
      <c r="D18" s="236" t="s">
        <v>234</v>
      </c>
      <c r="E18" s="37" t="s">
        <v>234</v>
      </c>
      <c r="F18" s="236">
        <v>2</v>
      </c>
      <c r="G18" s="201">
        <v>10.564682267180782</v>
      </c>
    </row>
    <row r="19" spans="1:7" s="33" customFormat="1" ht="15.75" customHeight="1" x14ac:dyDescent="0.25">
      <c r="A19" s="412" t="s">
        <v>177</v>
      </c>
      <c r="B19" s="200">
        <v>87</v>
      </c>
      <c r="C19" s="37">
        <v>19.661125609299706</v>
      </c>
      <c r="D19" s="236">
        <v>196</v>
      </c>
      <c r="E19" s="37">
        <v>42.079459947870831</v>
      </c>
      <c r="F19" s="236">
        <v>283</v>
      </c>
      <c r="G19" s="201">
        <v>31.157689838959925</v>
      </c>
    </row>
    <row r="20" spans="1:7" s="33" customFormat="1" ht="15.75" customHeight="1" x14ac:dyDescent="0.25">
      <c r="A20" s="412" t="s">
        <v>178</v>
      </c>
      <c r="B20" s="200">
        <v>12</v>
      </c>
      <c r="C20" s="37">
        <v>17.333609764859325</v>
      </c>
      <c r="D20" s="236">
        <v>15</v>
      </c>
      <c r="E20" s="37">
        <v>17.775179211522829</v>
      </c>
      <c r="F20" s="236">
        <v>27</v>
      </c>
      <c r="G20" s="201">
        <v>17.57617971969249</v>
      </c>
    </row>
    <row r="21" spans="1:7" s="33" customFormat="1" ht="15.75" customHeight="1" x14ac:dyDescent="0.25">
      <c r="A21" s="412" t="s">
        <v>179</v>
      </c>
      <c r="B21" s="200">
        <v>29</v>
      </c>
      <c r="C21" s="37">
        <v>85.239203906619053</v>
      </c>
      <c r="D21" s="236">
        <v>31</v>
      </c>
      <c r="E21" s="37">
        <v>91.015597455034253</v>
      </c>
      <c r="F21" s="236">
        <v>60</v>
      </c>
      <c r="G21" s="201">
        <v>88.129020886577763</v>
      </c>
    </row>
    <row r="22" spans="1:7" s="33" customFormat="1" ht="15.75" customHeight="1" x14ac:dyDescent="0.25">
      <c r="A22" s="412" t="s">
        <v>180</v>
      </c>
      <c r="B22" s="200" t="s">
        <v>234</v>
      </c>
      <c r="C22" s="37" t="s">
        <v>234</v>
      </c>
      <c r="D22" s="236" t="s">
        <v>234</v>
      </c>
      <c r="E22" s="37" t="s">
        <v>234</v>
      </c>
      <c r="F22" s="236">
        <v>3</v>
      </c>
      <c r="G22" s="201">
        <v>9.5611435127641116</v>
      </c>
    </row>
    <row r="23" spans="1:7" s="33" customFormat="1" ht="15.75" customHeight="1" x14ac:dyDescent="0.25">
      <c r="A23" s="412" t="s">
        <v>181</v>
      </c>
      <c r="B23" s="200">
        <v>595</v>
      </c>
      <c r="C23" s="37">
        <v>11.848808197392716</v>
      </c>
      <c r="D23" s="236">
        <v>2097</v>
      </c>
      <c r="E23" s="37">
        <v>42.592942043838946</v>
      </c>
      <c r="F23" s="236">
        <v>2693</v>
      </c>
      <c r="G23" s="201">
        <v>27.079062113214622</v>
      </c>
    </row>
    <row r="24" spans="1:7" s="33" customFormat="1" ht="15.75" customHeight="1" x14ac:dyDescent="0.25">
      <c r="A24" s="413" t="s">
        <v>376</v>
      </c>
      <c r="B24" s="200">
        <v>40</v>
      </c>
      <c r="C24" s="37">
        <v>17.036972127915192</v>
      </c>
      <c r="D24" s="236">
        <v>144</v>
      </c>
      <c r="E24" s="37">
        <v>63.828716734354707</v>
      </c>
      <c r="F24" s="236">
        <v>184</v>
      </c>
      <c r="G24" s="201">
        <v>39.966351214117637</v>
      </c>
    </row>
    <row r="25" spans="1:7" s="33" customFormat="1" ht="15.75" customHeight="1" x14ac:dyDescent="0.25">
      <c r="A25" s="413" t="s">
        <v>377</v>
      </c>
      <c r="B25" s="200">
        <v>6</v>
      </c>
      <c r="C25" s="37">
        <v>8.4100857824780775</v>
      </c>
      <c r="D25" s="236">
        <v>18</v>
      </c>
      <c r="E25" s="37">
        <v>26.518678363142179</v>
      </c>
      <c r="F25" s="236">
        <v>24</v>
      </c>
      <c r="G25" s="201">
        <v>17.23895240043667</v>
      </c>
    </row>
    <row r="26" spans="1:7" s="33" customFormat="1" ht="15.75" customHeight="1" x14ac:dyDescent="0.25">
      <c r="A26" s="412" t="s">
        <v>184</v>
      </c>
      <c r="B26" s="200">
        <v>9</v>
      </c>
      <c r="C26" s="37">
        <v>11.192353113937182</v>
      </c>
      <c r="D26" s="236">
        <v>27</v>
      </c>
      <c r="E26" s="37">
        <v>35.413572394211975</v>
      </c>
      <c r="F26" s="236">
        <v>36</v>
      </c>
      <c r="G26" s="201">
        <v>22.980581408709607</v>
      </c>
    </row>
    <row r="27" spans="1:7" s="33" customFormat="1" ht="15.75" customHeight="1" x14ac:dyDescent="0.25">
      <c r="A27" s="412" t="s">
        <v>185</v>
      </c>
      <c r="B27" s="200">
        <v>7</v>
      </c>
      <c r="C27" s="37">
        <v>5.3316735034128175</v>
      </c>
      <c r="D27" s="236">
        <v>14</v>
      </c>
      <c r="E27" s="37">
        <v>10.842195416106662</v>
      </c>
      <c r="F27" s="236">
        <v>21</v>
      </c>
      <c r="G27" s="201">
        <v>8.0640206438928441</v>
      </c>
    </row>
    <row r="28" spans="1:7" s="33" customFormat="1" ht="15.75" customHeight="1" x14ac:dyDescent="0.25">
      <c r="A28" s="412" t="s">
        <v>186</v>
      </c>
      <c r="B28" s="200" t="s">
        <v>234</v>
      </c>
      <c r="C28" s="37" t="s">
        <v>234</v>
      </c>
      <c r="D28" s="236" t="s">
        <v>234</v>
      </c>
      <c r="E28" s="37" t="s">
        <v>234</v>
      </c>
      <c r="F28" s="236">
        <v>1</v>
      </c>
      <c r="G28" s="201">
        <v>5.8671673316123023</v>
      </c>
    </row>
    <row r="29" spans="1:7" s="33" customFormat="1" ht="15.75" customHeight="1" x14ac:dyDescent="0.25">
      <c r="A29" s="412" t="s">
        <v>187</v>
      </c>
      <c r="B29" s="200">
        <v>10</v>
      </c>
      <c r="C29" s="37">
        <v>22.072221982172024</v>
      </c>
      <c r="D29" s="236">
        <v>6</v>
      </c>
      <c r="E29" s="37">
        <v>13.186759494644663</v>
      </c>
      <c r="F29" s="236">
        <v>16</v>
      </c>
      <c r="G29" s="201">
        <v>17.619981058520338</v>
      </c>
    </row>
    <row r="30" spans="1:7" s="33" customFormat="1" ht="15.75" customHeight="1" x14ac:dyDescent="0.25">
      <c r="A30" s="412" t="s">
        <v>188</v>
      </c>
      <c r="B30" s="200">
        <v>25</v>
      </c>
      <c r="C30" s="37">
        <v>17.877172045443853</v>
      </c>
      <c r="D30" s="236">
        <v>50</v>
      </c>
      <c r="E30" s="37">
        <v>34.879700946229882</v>
      </c>
      <c r="F30" s="236">
        <v>75</v>
      </c>
      <c r="G30" s="201">
        <v>26.48370545882139</v>
      </c>
    </row>
    <row r="31" spans="1:7" s="33" customFormat="1" ht="15.75" customHeight="1" x14ac:dyDescent="0.25">
      <c r="A31" s="412" t="s">
        <v>189</v>
      </c>
      <c r="B31" s="200" t="s">
        <v>234</v>
      </c>
      <c r="C31" s="37" t="s">
        <v>234</v>
      </c>
      <c r="D31" s="236" t="s">
        <v>234</v>
      </c>
      <c r="E31" s="37" t="s">
        <v>234</v>
      </c>
      <c r="F31" s="236">
        <v>2</v>
      </c>
      <c r="G31" s="201">
        <v>23.277467411545558</v>
      </c>
    </row>
    <row r="32" spans="1:7" s="33" customFormat="1" ht="15.75" customHeight="1" x14ac:dyDescent="0.25">
      <c r="A32" s="412" t="s">
        <v>190</v>
      </c>
      <c r="B32" s="200">
        <v>0</v>
      </c>
      <c r="C32" s="37">
        <v>0</v>
      </c>
      <c r="D32" s="236">
        <v>0</v>
      </c>
      <c r="E32" s="37">
        <v>0</v>
      </c>
      <c r="F32" s="236">
        <v>0</v>
      </c>
      <c r="G32" s="201">
        <v>0</v>
      </c>
    </row>
    <row r="33" spans="1:7" s="33" customFormat="1" ht="15.75" customHeight="1" x14ac:dyDescent="0.25">
      <c r="A33" s="412" t="s">
        <v>191</v>
      </c>
      <c r="B33" s="200">
        <v>12</v>
      </c>
      <c r="C33" s="37">
        <v>5.6185261344415443</v>
      </c>
      <c r="D33" s="236">
        <v>37</v>
      </c>
      <c r="E33" s="37">
        <v>16.362714039326949</v>
      </c>
      <c r="F33" s="236">
        <v>49</v>
      </c>
      <c r="G33" s="201">
        <v>11.143885759251164</v>
      </c>
    </row>
    <row r="34" spans="1:7" s="33" customFormat="1" ht="15.75" customHeight="1" x14ac:dyDescent="0.25">
      <c r="A34" s="412" t="s">
        <v>192</v>
      </c>
      <c r="B34" s="200">
        <v>7</v>
      </c>
      <c r="C34" s="37">
        <v>10.150457032395829</v>
      </c>
      <c r="D34" s="236">
        <v>21</v>
      </c>
      <c r="E34" s="37">
        <v>30.595480721626167</v>
      </c>
      <c r="F34" s="236">
        <v>28</v>
      </c>
      <c r="G34" s="201">
        <v>20.348837209302403</v>
      </c>
    </row>
    <row r="35" spans="1:7" s="33" customFormat="1" ht="15.75" customHeight="1" x14ac:dyDescent="0.25">
      <c r="A35" s="412" t="s">
        <v>193</v>
      </c>
      <c r="B35" s="200">
        <v>2</v>
      </c>
      <c r="C35" s="37">
        <v>3.8933297602260386</v>
      </c>
      <c r="D35" s="236">
        <v>3</v>
      </c>
      <c r="E35" s="37">
        <v>5.921470659176312</v>
      </c>
      <c r="F35" s="236">
        <v>5</v>
      </c>
      <c r="G35" s="201">
        <v>4.9003753687532416</v>
      </c>
    </row>
    <row r="36" spans="1:7" s="33" customFormat="1" ht="15.75" customHeight="1" x14ac:dyDescent="0.25">
      <c r="A36" s="412" t="s">
        <v>194</v>
      </c>
      <c r="B36" s="200">
        <v>87</v>
      </c>
      <c r="C36" s="37">
        <v>5.4822192890585653</v>
      </c>
      <c r="D36" s="236">
        <v>472</v>
      </c>
      <c r="E36" s="37">
        <v>29.973345799075304</v>
      </c>
      <c r="F36" s="236">
        <v>560</v>
      </c>
      <c r="G36" s="201">
        <v>17.712096824442444</v>
      </c>
    </row>
    <row r="37" spans="1:7" s="33" customFormat="1" ht="15.75" customHeight="1" x14ac:dyDescent="0.25">
      <c r="A37" s="412" t="s">
        <v>195</v>
      </c>
      <c r="B37" s="200">
        <v>15</v>
      </c>
      <c r="C37" s="37">
        <v>7.2312810428720926</v>
      </c>
      <c r="D37" s="236">
        <v>20</v>
      </c>
      <c r="E37" s="37">
        <v>9.920050638559939</v>
      </c>
      <c r="F37" s="236">
        <v>35</v>
      </c>
      <c r="G37" s="201">
        <v>8.5565367050977148</v>
      </c>
    </row>
    <row r="38" spans="1:7" s="33" customFormat="1" ht="15.75" customHeight="1" x14ac:dyDescent="0.25">
      <c r="A38" s="412" t="s">
        <v>196</v>
      </c>
      <c r="B38" s="200" t="s">
        <v>234</v>
      </c>
      <c r="C38" s="37" t="s">
        <v>234</v>
      </c>
      <c r="D38" s="236" t="s">
        <v>234</v>
      </c>
      <c r="E38" s="37" t="s">
        <v>234</v>
      </c>
      <c r="F38" s="236">
        <v>2</v>
      </c>
      <c r="G38" s="201">
        <v>10.173457449514199</v>
      </c>
    </row>
    <row r="39" spans="1:7" s="33" customFormat="1" ht="15.75" customHeight="1" x14ac:dyDescent="0.25">
      <c r="A39" s="412" t="s">
        <v>197</v>
      </c>
      <c r="B39" s="200">
        <v>77</v>
      </c>
      <c r="C39" s="37">
        <v>6.3096461418460175</v>
      </c>
      <c r="D39" s="236">
        <v>325</v>
      </c>
      <c r="E39" s="37">
        <v>26.830826139855485</v>
      </c>
      <c r="F39" s="236">
        <v>403</v>
      </c>
      <c r="G39" s="201">
        <v>16.573129241209763</v>
      </c>
    </row>
    <row r="40" spans="1:7" s="33" customFormat="1" ht="15.75" customHeight="1" x14ac:dyDescent="0.25">
      <c r="A40" s="412" t="s">
        <v>198</v>
      </c>
      <c r="B40" s="200">
        <v>163</v>
      </c>
      <c r="C40" s="37">
        <v>20.279986998906175</v>
      </c>
      <c r="D40" s="236">
        <v>316</v>
      </c>
      <c r="E40" s="37">
        <v>40.394591229737948</v>
      </c>
      <c r="F40" s="236">
        <v>482</v>
      </c>
      <c r="G40" s="201">
        <v>30.390326544689255</v>
      </c>
    </row>
    <row r="41" spans="1:7" s="33" customFormat="1" ht="15.75" customHeight="1" x14ac:dyDescent="0.25">
      <c r="A41" s="412" t="s">
        <v>199</v>
      </c>
      <c r="B41" s="200">
        <v>1</v>
      </c>
      <c r="C41" s="37">
        <v>3.088280774913319</v>
      </c>
      <c r="D41" s="236">
        <v>5</v>
      </c>
      <c r="E41" s="37">
        <v>15.364039631086049</v>
      </c>
      <c r="F41" s="236">
        <v>6</v>
      </c>
      <c r="G41" s="201">
        <v>9.2415747643398429</v>
      </c>
    </row>
    <row r="42" spans="1:7" s="33" customFormat="1" ht="15.75" customHeight="1" x14ac:dyDescent="0.25">
      <c r="A42" s="412" t="s">
        <v>200</v>
      </c>
      <c r="B42" s="200">
        <v>131</v>
      </c>
      <c r="C42" s="37">
        <v>11.963223796555365</v>
      </c>
      <c r="D42" s="236">
        <v>337</v>
      </c>
      <c r="E42" s="37">
        <v>31.024581683692794</v>
      </c>
      <c r="F42" s="236">
        <v>469</v>
      </c>
      <c r="G42" s="201">
        <v>21.501353805922985</v>
      </c>
    </row>
    <row r="43" spans="1:7" s="33" customFormat="1" ht="15.75" customHeight="1" x14ac:dyDescent="0.25">
      <c r="A43" s="412" t="s">
        <v>201</v>
      </c>
      <c r="B43" s="200">
        <v>89</v>
      </c>
      <c r="C43" s="37">
        <v>5.4585268579458708</v>
      </c>
      <c r="D43" s="236">
        <v>532</v>
      </c>
      <c r="E43" s="37">
        <v>32.087268545763891</v>
      </c>
      <c r="F43" s="236">
        <v>624</v>
      </c>
      <c r="G43" s="201">
        <v>18.975476325508435</v>
      </c>
    </row>
    <row r="44" spans="1:7" s="33" customFormat="1" ht="15.75" customHeight="1" x14ac:dyDescent="0.25">
      <c r="A44" s="412" t="s">
        <v>202</v>
      </c>
      <c r="B44" s="200">
        <v>36</v>
      </c>
      <c r="C44" s="37">
        <v>8.5271554195242025</v>
      </c>
      <c r="D44" s="236">
        <v>381</v>
      </c>
      <c r="E44" s="37">
        <v>87.915769349780817</v>
      </c>
      <c r="F44" s="236">
        <v>420</v>
      </c>
      <c r="G44" s="201">
        <v>49.091227865115997</v>
      </c>
    </row>
    <row r="45" spans="1:7" s="33" customFormat="1" ht="15.75" customHeight="1" x14ac:dyDescent="0.25">
      <c r="A45" s="412" t="s">
        <v>203</v>
      </c>
      <c r="B45" s="200">
        <v>78</v>
      </c>
      <c r="C45" s="37">
        <v>19.853789301685453</v>
      </c>
      <c r="D45" s="236">
        <v>118</v>
      </c>
      <c r="E45" s="37">
        <v>29.962326582464893</v>
      </c>
      <c r="F45" s="236">
        <v>196</v>
      </c>
      <c r="G45" s="201">
        <v>24.914198550908917</v>
      </c>
    </row>
    <row r="46" spans="1:7" s="33" customFormat="1" ht="15.75" customHeight="1" x14ac:dyDescent="0.25">
      <c r="A46" s="412" t="s">
        <v>204</v>
      </c>
      <c r="B46" s="200">
        <v>2</v>
      </c>
      <c r="C46" s="37">
        <v>1.4756003506238602</v>
      </c>
      <c r="D46" s="236">
        <v>18</v>
      </c>
      <c r="E46" s="37">
        <v>12.58134661839903</v>
      </c>
      <c r="F46" s="236">
        <v>20</v>
      </c>
      <c r="G46" s="201">
        <v>7.1785705312501031</v>
      </c>
    </row>
    <row r="47" spans="1:7" s="33" customFormat="1" ht="15.75" customHeight="1" x14ac:dyDescent="0.25">
      <c r="A47" s="412" t="s">
        <v>205</v>
      </c>
      <c r="B47" s="200">
        <v>13</v>
      </c>
      <c r="C47" s="37">
        <v>3.396123465480076</v>
      </c>
      <c r="D47" s="236">
        <v>53</v>
      </c>
      <c r="E47" s="37">
        <v>14.176216624896943</v>
      </c>
      <c r="F47" s="236">
        <v>66</v>
      </c>
      <c r="G47" s="201">
        <v>8.7226014498020739</v>
      </c>
    </row>
    <row r="48" spans="1:7" s="33" customFormat="1" ht="15.75" customHeight="1" x14ac:dyDescent="0.25">
      <c r="A48" s="412" t="s">
        <v>206</v>
      </c>
      <c r="B48" s="200">
        <v>12</v>
      </c>
      <c r="C48" s="37">
        <v>5.4796363548185676</v>
      </c>
      <c r="D48" s="236">
        <v>45</v>
      </c>
      <c r="E48" s="37">
        <v>20.077779912735782</v>
      </c>
      <c r="F48" s="236">
        <v>57</v>
      </c>
      <c r="G48" s="201">
        <v>12.863303702600426</v>
      </c>
    </row>
    <row r="49" spans="1:7" s="33" customFormat="1" ht="15.75" customHeight="1" x14ac:dyDescent="0.25">
      <c r="A49" s="412" t="s">
        <v>207</v>
      </c>
      <c r="B49" s="200">
        <v>53</v>
      </c>
      <c r="C49" s="37">
        <v>5.6109919220413866</v>
      </c>
      <c r="D49" s="236">
        <v>238</v>
      </c>
      <c r="E49" s="37">
        <v>24.573107300281848</v>
      </c>
      <c r="F49" s="236">
        <v>291</v>
      </c>
      <c r="G49" s="201">
        <v>15.210810861669007</v>
      </c>
    </row>
    <row r="50" spans="1:7" s="33" customFormat="1" ht="15.75" customHeight="1" x14ac:dyDescent="0.25">
      <c r="A50" s="412" t="s">
        <v>208</v>
      </c>
      <c r="B50" s="200">
        <v>23</v>
      </c>
      <c r="C50" s="37">
        <v>17.24433624130705</v>
      </c>
      <c r="D50" s="236">
        <v>43</v>
      </c>
      <c r="E50" s="37">
        <v>32.047967742180752</v>
      </c>
      <c r="F50" s="236">
        <v>66</v>
      </c>
      <c r="G50" s="201">
        <v>24.668194101311492</v>
      </c>
    </row>
    <row r="51" spans="1:7" s="33" customFormat="1" ht="15.75" customHeight="1" x14ac:dyDescent="0.25">
      <c r="A51" s="412" t="s">
        <v>209</v>
      </c>
      <c r="B51" s="200">
        <v>40</v>
      </c>
      <c r="C51" s="37">
        <v>43.204832502936441</v>
      </c>
      <c r="D51" s="236">
        <v>38</v>
      </c>
      <c r="E51" s="37">
        <v>42.462957002073146</v>
      </c>
      <c r="F51" s="236">
        <v>78</v>
      </c>
      <c r="G51" s="201">
        <v>42.840195087657577</v>
      </c>
    </row>
    <row r="52" spans="1:7" s="33" customFormat="1" ht="15.75" customHeight="1" x14ac:dyDescent="0.25">
      <c r="A52" s="412" t="s">
        <v>210</v>
      </c>
      <c r="B52" s="200">
        <v>0</v>
      </c>
      <c r="C52" s="37">
        <v>0</v>
      </c>
      <c r="D52" s="236">
        <v>0</v>
      </c>
      <c r="E52" s="37">
        <v>0</v>
      </c>
      <c r="F52" s="236">
        <v>0</v>
      </c>
      <c r="G52" s="201">
        <v>0</v>
      </c>
    </row>
    <row r="53" spans="1:7" s="33" customFormat="1" ht="15.75" customHeight="1" x14ac:dyDescent="0.25">
      <c r="A53" s="412" t="s">
        <v>211</v>
      </c>
      <c r="B53" s="200" t="s">
        <v>234</v>
      </c>
      <c r="C53" s="37" t="s">
        <v>234</v>
      </c>
      <c r="D53" s="236" t="s">
        <v>234</v>
      </c>
      <c r="E53" s="37" t="s">
        <v>234</v>
      </c>
      <c r="F53" s="236">
        <v>17</v>
      </c>
      <c r="G53" s="201">
        <v>38.821648778260005</v>
      </c>
    </row>
    <row r="54" spans="1:7" s="33" customFormat="1" ht="15.75" customHeight="1" x14ac:dyDescent="0.25">
      <c r="A54" s="412" t="s">
        <v>212</v>
      </c>
      <c r="B54" s="200">
        <v>27</v>
      </c>
      <c r="C54" s="37">
        <v>11.906175394529406</v>
      </c>
      <c r="D54" s="236">
        <v>72</v>
      </c>
      <c r="E54" s="37">
        <v>31.892426776543076</v>
      </c>
      <c r="F54" s="236">
        <v>99</v>
      </c>
      <c r="G54" s="201">
        <v>21.876905942563177</v>
      </c>
    </row>
    <row r="55" spans="1:7" s="33" customFormat="1" ht="15.75" customHeight="1" x14ac:dyDescent="0.25">
      <c r="A55" s="412" t="s">
        <v>213</v>
      </c>
      <c r="B55" s="200">
        <v>24</v>
      </c>
      <c r="C55" s="37">
        <v>9.7606122245035323</v>
      </c>
      <c r="D55" s="236">
        <v>42</v>
      </c>
      <c r="E55" s="37">
        <v>17.556782688879707</v>
      </c>
      <c r="F55" s="236">
        <v>66</v>
      </c>
      <c r="G55" s="201">
        <v>13.605161715899486</v>
      </c>
    </row>
    <row r="56" spans="1:7" s="33" customFormat="1" ht="15.75" customHeight="1" x14ac:dyDescent="0.25">
      <c r="A56" s="412" t="s">
        <v>214</v>
      </c>
      <c r="B56" s="200">
        <v>84</v>
      </c>
      <c r="C56" s="37">
        <v>30.201743893160671</v>
      </c>
      <c r="D56" s="236">
        <v>180</v>
      </c>
      <c r="E56" s="37">
        <v>65.452554464537798</v>
      </c>
      <c r="F56" s="236">
        <v>264</v>
      </c>
      <c r="G56" s="201">
        <v>47.72769182374013</v>
      </c>
    </row>
    <row r="57" spans="1:7" s="33" customFormat="1" ht="15.75" customHeight="1" x14ac:dyDescent="0.25">
      <c r="A57" s="412" t="s">
        <v>215</v>
      </c>
      <c r="B57" s="200">
        <v>17</v>
      </c>
      <c r="C57" s="37">
        <v>33.452198093007773</v>
      </c>
      <c r="D57" s="236">
        <v>25</v>
      </c>
      <c r="E57" s="37">
        <v>49.349361366019735</v>
      </c>
      <c r="F57" s="236">
        <v>42</v>
      </c>
      <c r="G57" s="201">
        <v>41.388281203807729</v>
      </c>
    </row>
    <row r="58" spans="1:7" s="33" customFormat="1" ht="15.75" customHeight="1" x14ac:dyDescent="0.25">
      <c r="A58" s="412" t="s">
        <v>216</v>
      </c>
      <c r="B58" s="200">
        <v>14</v>
      </c>
      <c r="C58" s="37">
        <v>42.190676351376538</v>
      </c>
      <c r="D58" s="236">
        <v>23</v>
      </c>
      <c r="E58" s="37">
        <v>70.357233568940586</v>
      </c>
      <c r="F58" s="236">
        <v>37</v>
      </c>
      <c r="G58" s="201">
        <v>56.168688233418962</v>
      </c>
    </row>
    <row r="59" spans="1:7" s="33" customFormat="1" ht="15.75" customHeight="1" x14ac:dyDescent="0.25">
      <c r="A59" s="412" t="s">
        <v>217</v>
      </c>
      <c r="B59" s="200" t="s">
        <v>234</v>
      </c>
      <c r="C59" s="37" t="s">
        <v>234</v>
      </c>
      <c r="D59" s="236" t="s">
        <v>234</v>
      </c>
      <c r="E59" s="37" t="s">
        <v>234</v>
      </c>
      <c r="F59" s="236">
        <v>4</v>
      </c>
      <c r="G59" s="201">
        <v>24.926777590826987</v>
      </c>
    </row>
    <row r="60" spans="1:7" s="33" customFormat="1" ht="15.75" customHeight="1" x14ac:dyDescent="0.25">
      <c r="A60" s="412" t="s">
        <v>218</v>
      </c>
      <c r="B60" s="200">
        <v>54</v>
      </c>
      <c r="C60" s="37">
        <v>22.80649625884476</v>
      </c>
      <c r="D60" s="236">
        <v>81</v>
      </c>
      <c r="E60" s="37">
        <v>34.001703642501639</v>
      </c>
      <c r="F60" s="236">
        <v>135</v>
      </c>
      <c r="G60" s="201">
        <v>28.421172299672776</v>
      </c>
    </row>
    <row r="61" spans="1:7" s="33" customFormat="1" ht="15.75" customHeight="1" x14ac:dyDescent="0.25">
      <c r="A61" s="412" t="s">
        <v>219</v>
      </c>
      <c r="B61" s="200">
        <v>5</v>
      </c>
      <c r="C61" s="37">
        <v>19.040249033442862</v>
      </c>
      <c r="D61" s="236">
        <v>3</v>
      </c>
      <c r="E61" s="37">
        <v>10.507572025692259</v>
      </c>
      <c r="F61" s="236">
        <v>8</v>
      </c>
      <c r="G61" s="201">
        <v>14.595610370181141</v>
      </c>
    </row>
    <row r="62" spans="1:7" s="33" customFormat="1" ht="15.75" customHeight="1" x14ac:dyDescent="0.25">
      <c r="A62" s="412" t="s">
        <v>220</v>
      </c>
      <c r="B62" s="200">
        <v>17</v>
      </c>
      <c r="C62" s="37">
        <v>4.0509958382581628</v>
      </c>
      <c r="D62" s="236">
        <v>113</v>
      </c>
      <c r="E62" s="37">
        <v>27.020880948874169</v>
      </c>
      <c r="F62" s="236">
        <v>131</v>
      </c>
      <c r="G62" s="201">
        <v>15.635350213941733</v>
      </c>
    </row>
    <row r="63" spans="1:7" s="33" customFormat="1" ht="15.75" customHeight="1" x14ac:dyDescent="0.25">
      <c r="A63" s="412" t="s">
        <v>221</v>
      </c>
      <c r="B63" s="200">
        <v>14</v>
      </c>
      <c r="C63" s="37">
        <v>12.593211152361713</v>
      </c>
      <c r="D63" s="236">
        <v>21</v>
      </c>
      <c r="E63" s="37">
        <v>19.817866215582388</v>
      </c>
      <c r="F63" s="236">
        <v>35</v>
      </c>
      <c r="G63" s="201">
        <v>16.118930071475919</v>
      </c>
    </row>
    <row r="64" spans="1:7" s="33" customFormat="1" ht="15.75" customHeight="1" x14ac:dyDescent="0.25">
      <c r="A64" s="412" t="s">
        <v>222</v>
      </c>
      <c r="B64" s="200">
        <v>13</v>
      </c>
      <c r="C64" s="37">
        <v>31.868380961782741</v>
      </c>
      <c r="D64" s="236">
        <v>26</v>
      </c>
      <c r="E64" s="37">
        <v>62.956715552255218</v>
      </c>
      <c r="F64" s="236">
        <v>39</v>
      </c>
      <c r="G64" s="201">
        <v>47.508253036264641</v>
      </c>
    </row>
    <row r="65" spans="1:11" s="33" customFormat="1" ht="24.95" customHeight="1" x14ac:dyDescent="0.25">
      <c r="A65" s="39" t="s">
        <v>223</v>
      </c>
    </row>
    <row r="66" spans="1:11" s="40" customFormat="1" ht="15.95" customHeight="1" x14ac:dyDescent="0.25">
      <c r="A66" s="41" t="s">
        <v>235</v>
      </c>
      <c r="B66" s="33"/>
      <c r="C66" s="33"/>
      <c r="D66" s="33"/>
      <c r="E66" s="33"/>
      <c r="F66" s="33"/>
      <c r="G66" s="33"/>
    </row>
    <row r="67" spans="1:11" s="40" customFormat="1" ht="15.95" customHeight="1" x14ac:dyDescent="0.25">
      <c r="A67" s="41" t="s">
        <v>236</v>
      </c>
      <c r="B67" s="33"/>
      <c r="C67" s="33"/>
      <c r="D67" s="33"/>
      <c r="E67" s="33"/>
      <c r="F67" s="33"/>
      <c r="G67" s="33"/>
    </row>
    <row r="68" spans="1:11" s="40" customFormat="1" ht="15.95" customHeight="1" x14ac:dyDescent="0.25">
      <c r="A68" s="41" t="s">
        <v>225</v>
      </c>
      <c r="B68" s="33"/>
      <c r="C68" s="33"/>
      <c r="D68" s="33"/>
      <c r="E68" s="33"/>
      <c r="F68" s="33"/>
      <c r="G68" s="33"/>
    </row>
    <row r="69" spans="1:11" s="40" customFormat="1" ht="15.95" customHeight="1" x14ac:dyDescent="0.25">
      <c r="A69" s="85" t="s">
        <v>237</v>
      </c>
      <c r="B69" s="33"/>
      <c r="C69" s="33"/>
      <c r="D69" s="33"/>
      <c r="E69" s="33"/>
      <c r="F69" s="33"/>
      <c r="G69" s="33"/>
    </row>
    <row r="70" spans="1:11" s="40" customFormat="1" ht="13.5" customHeight="1" x14ac:dyDescent="0.25">
      <c r="A70" s="85" t="s">
        <v>238</v>
      </c>
      <c r="B70" s="33"/>
      <c r="C70" s="33"/>
      <c r="D70" s="33"/>
      <c r="E70" s="33"/>
      <c r="F70" s="33"/>
      <c r="G70" s="33"/>
    </row>
    <row r="71" spans="1:11" s="40" customFormat="1" ht="15.95" customHeight="1" x14ac:dyDescent="0.25">
      <c r="A71" s="85" t="s">
        <v>239</v>
      </c>
      <c r="B71" s="42"/>
      <c r="C71" s="42"/>
      <c r="D71" s="42"/>
      <c r="E71" s="42"/>
      <c r="F71" s="42"/>
      <c r="G71" s="42"/>
    </row>
    <row r="72" spans="1:11" s="40" customFormat="1" ht="13.5" customHeight="1" x14ac:dyDescent="0.25">
      <c r="A72" s="85" t="s">
        <v>240</v>
      </c>
      <c r="B72" s="33"/>
      <c r="C72" s="33"/>
      <c r="D72" s="33"/>
      <c r="E72" s="33"/>
      <c r="F72" s="33"/>
      <c r="G72" s="33"/>
    </row>
    <row r="73" spans="1:11" ht="15.75" x14ac:dyDescent="0.25">
      <c r="A73" s="84" t="s">
        <v>145</v>
      </c>
      <c r="K73" s="45"/>
    </row>
  </sheetData>
  <sheetProtection algorithmName="SHA-512" hashValue="ECrVbrRDxowt4Jy6GXILZzsdMOSUBhruEqcqSszYQsBvT/CVoVoqdi2BU5eY92CbIiGCgfpUMqNSHc+N2SDQMg==" saltValue="V2ShGuNnNyka4Ijt7KN+lw==" spinCount="100000" sheet="1" objects="1" scenarios="1"/>
  <hyperlinks>
    <hyperlink ref="A73" location="'Table of Contents'!A1" display="Click here to return to the Table of Contents" xr:uid="{8A942C0E-EBB2-4C53-82A1-2296636C7DE0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C71B-B318-4538-9B43-702BAAB961F1}">
  <sheetPr codeName="Sheet35">
    <pageSetUpPr fitToPage="1"/>
  </sheetPr>
  <dimension ref="A1:L52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7" width="10.7109375" style="43" customWidth="1"/>
    <col min="8" max="8" width="16.7109375" style="43" customWidth="1"/>
    <col min="9" max="9" width="14.7109375" style="43" customWidth="1"/>
    <col min="10" max="16384" width="9.140625" style="43"/>
  </cols>
  <sheetData>
    <row r="1" spans="1:12" ht="21" x14ac:dyDescent="0.35">
      <c r="A1" s="105" t="s">
        <v>631</v>
      </c>
    </row>
    <row r="2" spans="1:12" ht="35.1" customHeight="1" x14ac:dyDescent="0.2">
      <c r="A2" s="46" t="s">
        <v>548</v>
      </c>
    </row>
    <row r="3" spans="1:12" s="99" customFormat="1" ht="38.1" customHeight="1" x14ac:dyDescent="0.3">
      <c r="A3" s="416" t="s">
        <v>416</v>
      </c>
      <c r="B3" s="52" t="s">
        <v>232</v>
      </c>
      <c r="C3" s="53" t="s">
        <v>233</v>
      </c>
      <c r="D3" s="250" t="s">
        <v>228</v>
      </c>
      <c r="E3" s="53" t="s">
        <v>229</v>
      </c>
      <c r="F3" s="250" t="s">
        <v>230</v>
      </c>
      <c r="G3" s="53" t="s">
        <v>231</v>
      </c>
      <c r="H3" s="250" t="s">
        <v>243</v>
      </c>
      <c r="L3" s="100"/>
    </row>
    <row r="4" spans="1:12" s="33" customFormat="1" ht="15.75" customHeight="1" x14ac:dyDescent="0.25">
      <c r="A4" s="417" t="s">
        <v>244</v>
      </c>
      <c r="B4" s="426">
        <v>8770</v>
      </c>
      <c r="C4" s="57">
        <v>22.276629354455498</v>
      </c>
      <c r="D4" s="373">
        <v>2102</v>
      </c>
      <c r="E4" s="57">
        <v>10.658064007175589</v>
      </c>
      <c r="F4" s="373">
        <v>6651</v>
      </c>
      <c r="G4" s="57">
        <v>33.85343203610956</v>
      </c>
      <c r="H4" s="373">
        <v>17</v>
      </c>
    </row>
    <row r="5" spans="1:12" s="33" customFormat="1" ht="15.75" customHeight="1" x14ac:dyDescent="0.25">
      <c r="A5" s="418" t="s">
        <v>245</v>
      </c>
      <c r="B5" s="421">
        <v>2</v>
      </c>
      <c r="C5" s="60">
        <v>2.7647744165274536E-2</v>
      </c>
      <c r="D5" s="248">
        <v>2</v>
      </c>
      <c r="E5" s="60">
        <v>5.6545808854474439E-2</v>
      </c>
      <c r="F5" s="248">
        <v>0</v>
      </c>
      <c r="G5" s="60">
        <v>0</v>
      </c>
      <c r="H5" s="248">
        <v>0</v>
      </c>
      <c r="L5" s="21"/>
    </row>
    <row r="6" spans="1:12" s="33" customFormat="1" ht="15.75" customHeight="1" x14ac:dyDescent="0.25">
      <c r="A6" s="419" t="s">
        <v>246</v>
      </c>
      <c r="B6" s="421">
        <v>280</v>
      </c>
      <c r="C6" s="60">
        <v>10.272512048369869</v>
      </c>
      <c r="D6" s="248">
        <v>89</v>
      </c>
      <c r="E6" s="60">
        <v>6.7126896221409424</v>
      </c>
      <c r="F6" s="248">
        <v>191</v>
      </c>
      <c r="G6" s="60">
        <v>13.644087705595256</v>
      </c>
      <c r="H6" s="248">
        <v>0</v>
      </c>
      <c r="L6" s="21"/>
    </row>
    <row r="7" spans="1:12" s="33" customFormat="1" ht="15.75" customHeight="1" x14ac:dyDescent="0.25">
      <c r="A7" s="419" t="s">
        <v>247</v>
      </c>
      <c r="B7" s="421">
        <v>1158</v>
      </c>
      <c r="C7" s="60">
        <v>40.094602060795005</v>
      </c>
      <c r="D7" s="248">
        <v>307</v>
      </c>
      <c r="E7" s="60">
        <v>22.193007595826021</v>
      </c>
      <c r="F7" s="248">
        <v>847</v>
      </c>
      <c r="G7" s="60">
        <v>56.284651872681437</v>
      </c>
      <c r="H7" s="248">
        <v>4</v>
      </c>
      <c r="L7" s="21"/>
    </row>
    <row r="8" spans="1:12" s="33" customFormat="1" ht="15.75" customHeight="1" x14ac:dyDescent="0.25">
      <c r="A8" s="419" t="s">
        <v>248</v>
      </c>
      <c r="B8" s="421">
        <v>1670</v>
      </c>
      <c r="C8" s="60">
        <v>62.352501955012457</v>
      </c>
      <c r="D8" s="248">
        <v>417</v>
      </c>
      <c r="E8" s="60">
        <v>32.434406960420631</v>
      </c>
      <c r="F8" s="248">
        <v>1247</v>
      </c>
      <c r="G8" s="60">
        <v>89.54158414909358</v>
      </c>
      <c r="H8" s="248">
        <v>6</v>
      </c>
    </row>
    <row r="9" spans="1:12" s="33" customFormat="1" ht="15.75" customHeight="1" x14ac:dyDescent="0.25">
      <c r="A9" s="419" t="s">
        <v>249</v>
      </c>
      <c r="B9" s="421">
        <v>1608</v>
      </c>
      <c r="C9" s="60">
        <v>65.791960816676735</v>
      </c>
      <c r="D9" s="248">
        <v>360</v>
      </c>
      <c r="E9" s="60">
        <v>30.607053181954257</v>
      </c>
      <c r="F9" s="248">
        <v>1243</v>
      </c>
      <c r="G9" s="60">
        <v>98.038587438150074</v>
      </c>
      <c r="H9" s="248">
        <v>5</v>
      </c>
    </row>
    <row r="10" spans="1:12" s="33" customFormat="1" ht="15.75" customHeight="1" x14ac:dyDescent="0.25">
      <c r="A10" s="419" t="s">
        <v>250</v>
      </c>
      <c r="B10" s="421">
        <v>2234</v>
      </c>
      <c r="C10" s="60">
        <v>43.130097807790214</v>
      </c>
      <c r="D10" s="248">
        <v>600</v>
      </c>
      <c r="E10" s="60">
        <v>23.682694280147558</v>
      </c>
      <c r="F10" s="248">
        <v>1632</v>
      </c>
      <c r="G10" s="60">
        <v>61.673761508482123</v>
      </c>
      <c r="H10" s="248">
        <v>2</v>
      </c>
    </row>
    <row r="11" spans="1:12" s="33" customFormat="1" ht="15.75" customHeight="1" x14ac:dyDescent="0.25">
      <c r="A11" s="419" t="s">
        <v>251</v>
      </c>
      <c r="B11" s="421">
        <v>1817</v>
      </c>
      <c r="C11" s="60">
        <v>11.203052672468788</v>
      </c>
      <c r="D11" s="248">
        <v>326</v>
      </c>
      <c r="E11" s="60">
        <v>3.8440367399519433</v>
      </c>
      <c r="F11" s="248">
        <v>1491</v>
      </c>
      <c r="G11" s="60">
        <v>19.268232271257009</v>
      </c>
      <c r="H11" s="248">
        <v>0</v>
      </c>
    </row>
    <row r="12" spans="1:12" s="33" customFormat="1" ht="15.75" customHeight="1" thickBot="1" x14ac:dyDescent="0.3">
      <c r="A12" s="419" t="s">
        <v>252</v>
      </c>
      <c r="B12" s="421">
        <v>1</v>
      </c>
      <c r="C12" s="62" t="s">
        <v>253</v>
      </c>
      <c r="D12" s="248">
        <v>1</v>
      </c>
      <c r="E12" s="62" t="s">
        <v>253</v>
      </c>
      <c r="F12" s="248">
        <v>0</v>
      </c>
      <c r="G12" s="62" t="s">
        <v>253</v>
      </c>
      <c r="H12" s="248">
        <v>0</v>
      </c>
    </row>
    <row r="13" spans="1:12" s="33" customFormat="1" ht="15.75" customHeight="1" x14ac:dyDescent="0.25">
      <c r="A13" s="420" t="s">
        <v>632</v>
      </c>
      <c r="B13" s="64">
        <v>1205</v>
      </c>
      <c r="C13" s="65">
        <v>53.268390818230948</v>
      </c>
      <c r="D13" s="249">
        <v>293</v>
      </c>
      <c r="E13" s="65">
        <v>25.689162812587409</v>
      </c>
      <c r="F13" s="249">
        <v>910</v>
      </c>
      <c r="G13" s="65">
        <v>81.136209377964477</v>
      </c>
      <c r="H13" s="249">
        <v>2</v>
      </c>
    </row>
    <row r="14" spans="1:12" s="33" customFormat="1" ht="15.75" customHeight="1" x14ac:dyDescent="0.25">
      <c r="A14" s="419" t="s">
        <v>633</v>
      </c>
      <c r="B14" s="421">
        <v>52</v>
      </c>
      <c r="C14" s="60">
        <v>32.190169755354084</v>
      </c>
      <c r="D14" s="248">
        <v>23</v>
      </c>
      <c r="E14" s="60">
        <v>30.2489065661068</v>
      </c>
      <c r="F14" s="248">
        <v>29</v>
      </c>
      <c r="G14" s="60">
        <v>33.916465350788961</v>
      </c>
      <c r="H14" s="248">
        <v>0</v>
      </c>
    </row>
    <row r="15" spans="1:12" s="33" customFormat="1" ht="15.75" customHeight="1" x14ac:dyDescent="0.25">
      <c r="A15" s="419" t="s">
        <v>634</v>
      </c>
      <c r="B15" s="421">
        <v>193</v>
      </c>
      <c r="C15" s="60">
        <v>113.50812041906526</v>
      </c>
      <c r="D15" s="248">
        <v>65</v>
      </c>
      <c r="E15" s="60">
        <v>80.800224147522542</v>
      </c>
      <c r="F15" s="248">
        <v>128</v>
      </c>
      <c r="G15" s="60">
        <v>142.87856435813879</v>
      </c>
      <c r="H15" s="248">
        <v>0</v>
      </c>
    </row>
    <row r="16" spans="1:12" s="33" customFormat="1" ht="15.75" customHeight="1" x14ac:dyDescent="0.25">
      <c r="A16" s="419" t="s">
        <v>635</v>
      </c>
      <c r="B16" s="421">
        <v>252</v>
      </c>
      <c r="C16" s="60">
        <v>142.66244502733764</v>
      </c>
      <c r="D16" s="248">
        <v>67</v>
      </c>
      <c r="E16" s="60">
        <v>80.723483503446644</v>
      </c>
      <c r="F16" s="248">
        <v>184</v>
      </c>
      <c r="G16" s="60">
        <v>196.49439137752603</v>
      </c>
      <c r="H16" s="248">
        <v>1</v>
      </c>
    </row>
    <row r="17" spans="1:8" s="33" customFormat="1" ht="15.75" customHeight="1" x14ac:dyDescent="0.25">
      <c r="A17" s="419" t="s">
        <v>636</v>
      </c>
      <c r="B17" s="421">
        <v>233</v>
      </c>
      <c r="C17" s="60">
        <v>149.54007270402641</v>
      </c>
      <c r="D17" s="248">
        <v>37</v>
      </c>
      <c r="E17" s="60">
        <v>49.435831489068242</v>
      </c>
      <c r="F17" s="248">
        <v>196</v>
      </c>
      <c r="G17" s="60">
        <v>242.07518625930106</v>
      </c>
      <c r="H17" s="248">
        <v>0</v>
      </c>
    </row>
    <row r="18" spans="1:8" s="33" customFormat="1" ht="15.75" customHeight="1" x14ac:dyDescent="0.25">
      <c r="A18" s="419" t="s">
        <v>637</v>
      </c>
      <c r="B18" s="421">
        <v>274</v>
      </c>
      <c r="C18" s="60">
        <v>95.012770023832701</v>
      </c>
      <c r="D18" s="248">
        <v>66</v>
      </c>
      <c r="E18" s="60">
        <v>46.336372937994838</v>
      </c>
      <c r="F18" s="248">
        <v>207</v>
      </c>
      <c r="G18" s="60">
        <v>141.83368020742734</v>
      </c>
      <c r="H18" s="248">
        <v>1</v>
      </c>
    </row>
    <row r="19" spans="1:8" s="33" customFormat="1" ht="15.75" customHeight="1" thickBot="1" x14ac:dyDescent="0.3">
      <c r="A19" s="419" t="s">
        <v>638</v>
      </c>
      <c r="B19" s="421">
        <v>200</v>
      </c>
      <c r="C19" s="60">
        <v>21.670214455472006</v>
      </c>
      <c r="D19" s="248">
        <v>34</v>
      </c>
      <c r="E19" s="60">
        <v>6.8695915107873091</v>
      </c>
      <c r="F19" s="248">
        <v>166</v>
      </c>
      <c r="G19" s="60">
        <v>38.785863684707984</v>
      </c>
      <c r="H19" s="248">
        <v>0</v>
      </c>
    </row>
    <row r="20" spans="1:8" s="33" customFormat="1" ht="15.75" customHeight="1" x14ac:dyDescent="0.25">
      <c r="A20" s="420" t="s">
        <v>639</v>
      </c>
      <c r="B20" s="64">
        <v>3393</v>
      </c>
      <c r="C20" s="65">
        <v>21.79806732727096</v>
      </c>
      <c r="D20" s="249">
        <v>707</v>
      </c>
      <c r="E20" s="65">
        <v>9.1942679808870338</v>
      </c>
      <c r="F20" s="249">
        <v>2681</v>
      </c>
      <c r="G20" s="65">
        <v>34.040006993629177</v>
      </c>
      <c r="H20" s="249">
        <v>5</v>
      </c>
    </row>
    <row r="21" spans="1:8" s="33" customFormat="1" ht="15.75" customHeight="1" x14ac:dyDescent="0.25">
      <c r="A21" s="419" t="s">
        <v>640</v>
      </c>
      <c r="B21" s="421">
        <v>127</v>
      </c>
      <c r="C21" s="60">
        <v>9.4933755395160269</v>
      </c>
      <c r="D21" s="248">
        <v>27</v>
      </c>
      <c r="E21" s="60">
        <v>4.1085044544066411</v>
      </c>
      <c r="F21" s="248">
        <v>100</v>
      </c>
      <c r="G21" s="60">
        <v>14.692885358275094</v>
      </c>
      <c r="H21" s="248">
        <v>0</v>
      </c>
    </row>
    <row r="22" spans="1:8" s="33" customFormat="1" ht="15.75" customHeight="1" x14ac:dyDescent="0.25">
      <c r="A22" s="419" t="s">
        <v>641</v>
      </c>
      <c r="B22" s="421">
        <v>516</v>
      </c>
      <c r="C22" s="60">
        <v>36.478545707364404</v>
      </c>
      <c r="D22" s="248">
        <v>113</v>
      </c>
      <c r="E22" s="60">
        <v>16.670854624550191</v>
      </c>
      <c r="F22" s="248">
        <v>402</v>
      </c>
      <c r="G22" s="60">
        <v>54.567637107614367</v>
      </c>
      <c r="H22" s="248">
        <v>1</v>
      </c>
    </row>
    <row r="23" spans="1:8" s="33" customFormat="1" ht="15.75" customHeight="1" x14ac:dyDescent="0.25">
      <c r="A23" s="419" t="s">
        <v>642</v>
      </c>
      <c r="B23" s="421">
        <v>727</v>
      </c>
      <c r="C23" s="60">
        <v>57.146351478657245</v>
      </c>
      <c r="D23" s="248">
        <v>149</v>
      </c>
      <c r="E23" s="60">
        <v>24.329157847604794</v>
      </c>
      <c r="F23" s="248">
        <v>576</v>
      </c>
      <c r="G23" s="60">
        <v>87.307339651445275</v>
      </c>
      <c r="H23" s="248">
        <v>2</v>
      </c>
    </row>
    <row r="24" spans="1:8" s="33" customFormat="1" ht="15.75" customHeight="1" x14ac:dyDescent="0.25">
      <c r="A24" s="419" t="s">
        <v>643</v>
      </c>
      <c r="B24" s="421">
        <v>663</v>
      </c>
      <c r="C24" s="60">
        <v>61.52905791813955</v>
      </c>
      <c r="D24" s="248">
        <v>138</v>
      </c>
      <c r="E24" s="60">
        <v>26.99872620813645</v>
      </c>
      <c r="F24" s="248">
        <v>523</v>
      </c>
      <c r="G24" s="60">
        <v>92.336848034532423</v>
      </c>
      <c r="H24" s="248">
        <v>2</v>
      </c>
    </row>
    <row r="25" spans="1:8" s="33" customFormat="1" ht="15.75" customHeight="1" x14ac:dyDescent="0.25">
      <c r="A25" s="419" t="s">
        <v>644</v>
      </c>
      <c r="B25" s="421">
        <v>812</v>
      </c>
      <c r="C25" s="60">
        <v>37.481720416245764</v>
      </c>
      <c r="D25" s="248">
        <v>190</v>
      </c>
      <c r="E25" s="60">
        <v>18.240401442953381</v>
      </c>
      <c r="F25" s="248">
        <v>622</v>
      </c>
      <c r="G25" s="60">
        <v>55.301393852215327</v>
      </c>
      <c r="H25" s="248">
        <v>0</v>
      </c>
    </row>
    <row r="26" spans="1:8" s="33" customFormat="1" ht="15.75" customHeight="1" thickBot="1" x14ac:dyDescent="0.3">
      <c r="A26" s="419" t="s">
        <v>645</v>
      </c>
      <c r="B26" s="421">
        <v>548</v>
      </c>
      <c r="C26" s="60">
        <v>11.398655718899091</v>
      </c>
      <c r="D26" s="248">
        <v>90</v>
      </c>
      <c r="E26" s="60">
        <v>3.6277220703321289</v>
      </c>
      <c r="F26" s="248">
        <v>458</v>
      </c>
      <c r="G26" s="60">
        <v>19.684626709339426</v>
      </c>
      <c r="H26" s="248">
        <v>0</v>
      </c>
    </row>
    <row r="27" spans="1:8" s="33" customFormat="1" ht="15.75" customHeight="1" x14ac:dyDescent="0.25">
      <c r="A27" s="420" t="s">
        <v>646</v>
      </c>
      <c r="B27" s="64">
        <v>2443</v>
      </c>
      <c r="C27" s="65">
        <v>16.305295706454437</v>
      </c>
      <c r="D27" s="249">
        <v>655</v>
      </c>
      <c r="E27" s="65">
        <v>8.7410864699116022</v>
      </c>
      <c r="F27" s="249">
        <v>1784</v>
      </c>
      <c r="G27" s="65">
        <v>23.819968246282659</v>
      </c>
      <c r="H27" s="249">
        <v>4</v>
      </c>
    </row>
    <row r="28" spans="1:8" s="33" customFormat="1" ht="15.75" customHeight="1" x14ac:dyDescent="0.25">
      <c r="A28" s="419" t="s">
        <v>647</v>
      </c>
      <c r="B28" s="421">
        <v>41</v>
      </c>
      <c r="C28" s="60">
        <v>5.1712593338712551</v>
      </c>
      <c r="D28" s="248">
        <v>18</v>
      </c>
      <c r="E28" s="60">
        <v>4.7366125455118473</v>
      </c>
      <c r="F28" s="248">
        <v>23</v>
      </c>
      <c r="G28" s="60">
        <v>5.571365191508491</v>
      </c>
      <c r="H28" s="248">
        <v>0</v>
      </c>
    </row>
    <row r="29" spans="1:8" s="33" customFormat="1" ht="15.75" customHeight="1" x14ac:dyDescent="0.25">
      <c r="A29" s="419" t="s">
        <v>648</v>
      </c>
      <c r="B29" s="421">
        <v>194</v>
      </c>
      <c r="C29" s="60">
        <v>23.100567909393341</v>
      </c>
      <c r="D29" s="248">
        <v>63</v>
      </c>
      <c r="E29" s="60">
        <v>15.739660164263945</v>
      </c>
      <c r="F29" s="248">
        <v>130</v>
      </c>
      <c r="G29" s="60">
        <v>29.576145050468384</v>
      </c>
      <c r="H29" s="248">
        <v>1</v>
      </c>
    </row>
    <row r="30" spans="1:8" s="33" customFormat="1" ht="15.75" customHeight="1" x14ac:dyDescent="0.25">
      <c r="A30" s="419" t="s">
        <v>649</v>
      </c>
      <c r="B30" s="421">
        <v>351</v>
      </c>
      <c r="C30" s="60">
        <v>43.11055931216795</v>
      </c>
      <c r="D30" s="248">
        <v>117</v>
      </c>
      <c r="E30" s="60">
        <v>30.038920708984623</v>
      </c>
      <c r="F30" s="248">
        <v>232</v>
      </c>
      <c r="G30" s="60">
        <v>54.627953992350058</v>
      </c>
      <c r="H30" s="248">
        <v>2</v>
      </c>
    </row>
    <row r="31" spans="1:8" s="33" customFormat="1" ht="15.75" customHeight="1" x14ac:dyDescent="0.25">
      <c r="A31" s="419" t="s">
        <v>650</v>
      </c>
      <c r="B31" s="421">
        <v>409</v>
      </c>
      <c r="C31" s="60">
        <v>50.592310054226417</v>
      </c>
      <c r="D31" s="248">
        <v>104</v>
      </c>
      <c r="E31" s="60">
        <v>26.570721283733704</v>
      </c>
      <c r="F31" s="248">
        <v>304</v>
      </c>
      <c r="G31" s="60">
        <v>72.899058583258466</v>
      </c>
      <c r="H31" s="248">
        <v>1</v>
      </c>
    </row>
    <row r="32" spans="1:8" s="33" customFormat="1" ht="15.75" customHeight="1" x14ac:dyDescent="0.25">
      <c r="A32" s="419" t="s">
        <v>651</v>
      </c>
      <c r="B32" s="421">
        <v>698</v>
      </c>
      <c r="C32" s="60">
        <v>38.208796487600559</v>
      </c>
      <c r="D32" s="248">
        <v>213</v>
      </c>
      <c r="E32" s="60">
        <v>24.133682671522219</v>
      </c>
      <c r="F32" s="248">
        <v>485</v>
      </c>
      <c r="G32" s="60">
        <v>51.365117764183864</v>
      </c>
      <c r="H32" s="248">
        <v>0</v>
      </c>
    </row>
    <row r="33" spans="1:8" s="33" customFormat="1" ht="15.75" customHeight="1" thickBot="1" x14ac:dyDescent="0.3">
      <c r="A33" s="419" t="s">
        <v>652</v>
      </c>
      <c r="B33" s="421">
        <v>749</v>
      </c>
      <c r="C33" s="60">
        <v>9.7051164949165472</v>
      </c>
      <c r="D33" s="248">
        <v>139</v>
      </c>
      <c r="E33" s="60">
        <v>3.489846287275749</v>
      </c>
      <c r="F33" s="248">
        <v>610</v>
      </c>
      <c r="G33" s="60">
        <v>16.333764830678238</v>
      </c>
      <c r="H33" s="248">
        <v>0</v>
      </c>
    </row>
    <row r="34" spans="1:8" s="33" customFormat="1" ht="15.75" customHeight="1" x14ac:dyDescent="0.25">
      <c r="A34" s="420" t="s">
        <v>653</v>
      </c>
      <c r="B34" s="64">
        <v>1729</v>
      </c>
      <c r="C34" s="65" t="s">
        <v>253</v>
      </c>
      <c r="D34" s="249">
        <v>447</v>
      </c>
      <c r="E34" s="65" t="s">
        <v>253</v>
      </c>
      <c r="F34" s="249">
        <v>1276</v>
      </c>
      <c r="G34" s="65" t="s">
        <v>253</v>
      </c>
      <c r="H34" s="249">
        <v>6</v>
      </c>
    </row>
    <row r="35" spans="1:8" s="33" customFormat="1" ht="15.75" customHeight="1" x14ac:dyDescent="0.25">
      <c r="A35" s="419" t="s">
        <v>654</v>
      </c>
      <c r="B35" s="421">
        <v>1</v>
      </c>
      <c r="C35" s="60" t="s">
        <v>253</v>
      </c>
      <c r="D35" s="248">
        <v>1</v>
      </c>
      <c r="E35" s="60" t="s">
        <v>253</v>
      </c>
      <c r="F35" s="248">
        <v>0</v>
      </c>
      <c r="G35" s="60" t="s">
        <v>253</v>
      </c>
      <c r="H35" s="248">
        <v>0</v>
      </c>
    </row>
    <row r="36" spans="1:8" s="33" customFormat="1" ht="15.75" customHeight="1" x14ac:dyDescent="0.25">
      <c r="A36" s="419" t="s">
        <v>655</v>
      </c>
      <c r="B36" s="421">
        <v>60</v>
      </c>
      <c r="C36" s="60" t="s">
        <v>253</v>
      </c>
      <c r="D36" s="248">
        <v>21</v>
      </c>
      <c r="E36" s="60" t="s">
        <v>253</v>
      </c>
      <c r="F36" s="248">
        <v>39</v>
      </c>
      <c r="G36" s="60" t="s">
        <v>253</v>
      </c>
      <c r="H36" s="248">
        <v>0</v>
      </c>
    </row>
    <row r="37" spans="1:8" s="33" customFormat="1" ht="15.75" customHeight="1" x14ac:dyDescent="0.25">
      <c r="A37" s="419" t="s">
        <v>656</v>
      </c>
      <c r="B37" s="421">
        <v>255</v>
      </c>
      <c r="C37" s="60" t="s">
        <v>253</v>
      </c>
      <c r="D37" s="248">
        <v>66</v>
      </c>
      <c r="E37" s="60" t="s">
        <v>253</v>
      </c>
      <c r="F37" s="248">
        <v>187</v>
      </c>
      <c r="G37" s="60" t="s">
        <v>253</v>
      </c>
      <c r="H37" s="248">
        <v>2</v>
      </c>
    </row>
    <row r="38" spans="1:8" s="33" customFormat="1" ht="15.75" customHeight="1" x14ac:dyDescent="0.25">
      <c r="A38" s="419" t="s">
        <v>657</v>
      </c>
      <c r="B38" s="421">
        <v>340</v>
      </c>
      <c r="C38" s="60" t="s">
        <v>253</v>
      </c>
      <c r="D38" s="248">
        <v>84</v>
      </c>
      <c r="E38" s="60" t="s">
        <v>253</v>
      </c>
      <c r="F38" s="248">
        <v>255</v>
      </c>
      <c r="G38" s="60" t="s">
        <v>253</v>
      </c>
      <c r="H38" s="248">
        <v>1</v>
      </c>
    </row>
    <row r="39" spans="1:8" s="33" customFormat="1" ht="15.75" customHeight="1" x14ac:dyDescent="0.25">
      <c r="A39" s="419" t="s">
        <v>658</v>
      </c>
      <c r="B39" s="421">
        <v>303</v>
      </c>
      <c r="C39" s="60" t="s">
        <v>253</v>
      </c>
      <c r="D39" s="248">
        <v>81</v>
      </c>
      <c r="E39" s="60" t="s">
        <v>253</v>
      </c>
      <c r="F39" s="248">
        <v>220</v>
      </c>
      <c r="G39" s="60" t="s">
        <v>253</v>
      </c>
      <c r="H39" s="248">
        <v>2</v>
      </c>
    </row>
    <row r="40" spans="1:8" s="33" customFormat="1" ht="15.75" customHeight="1" x14ac:dyDescent="0.25">
      <c r="A40" s="419" t="s">
        <v>659</v>
      </c>
      <c r="B40" s="421">
        <v>450</v>
      </c>
      <c r="C40" s="60" t="s">
        <v>253</v>
      </c>
      <c r="D40" s="248">
        <v>131</v>
      </c>
      <c r="E40" s="60" t="s">
        <v>253</v>
      </c>
      <c r="F40" s="248">
        <v>318</v>
      </c>
      <c r="G40" s="60" t="s">
        <v>253</v>
      </c>
      <c r="H40" s="248">
        <v>1</v>
      </c>
    </row>
    <row r="41" spans="1:8" s="33" customFormat="1" ht="15.75" customHeight="1" x14ac:dyDescent="0.25">
      <c r="A41" s="419" t="s">
        <v>660</v>
      </c>
      <c r="B41" s="421">
        <v>320</v>
      </c>
      <c r="C41" s="60" t="s">
        <v>253</v>
      </c>
      <c r="D41" s="248">
        <v>63</v>
      </c>
      <c r="E41" s="60" t="s">
        <v>253</v>
      </c>
      <c r="F41" s="248">
        <v>257</v>
      </c>
      <c r="G41" s="60" t="s">
        <v>253</v>
      </c>
      <c r="H41" s="248">
        <v>0</v>
      </c>
    </row>
    <row r="42" spans="1:8" s="33" customFormat="1" ht="15.75" customHeight="1" x14ac:dyDescent="0.25">
      <c r="A42" s="419" t="s">
        <v>661</v>
      </c>
      <c r="B42" s="421">
        <v>0</v>
      </c>
      <c r="C42" s="62" t="s">
        <v>253</v>
      </c>
      <c r="D42" s="248">
        <v>0</v>
      </c>
      <c r="E42" s="62" t="s">
        <v>253</v>
      </c>
      <c r="F42" s="248">
        <v>0</v>
      </c>
      <c r="G42" s="62" t="s">
        <v>253</v>
      </c>
      <c r="H42" s="248">
        <v>0</v>
      </c>
    </row>
    <row r="43" spans="1:8" s="33" customFormat="1" ht="24.95" customHeight="1" x14ac:dyDescent="0.25">
      <c r="A43" s="208" t="s">
        <v>662</v>
      </c>
      <c r="B43" s="211"/>
      <c r="C43" s="212"/>
      <c r="D43" s="211"/>
      <c r="E43" s="212"/>
      <c r="F43" s="211"/>
      <c r="G43" s="212"/>
      <c r="H43" s="211"/>
    </row>
    <row r="44" spans="1:8" s="33" customFormat="1" ht="15.95" customHeight="1" x14ac:dyDescent="0.25">
      <c r="A44" s="208" t="s">
        <v>663</v>
      </c>
      <c r="B44" s="211"/>
      <c r="C44" s="212"/>
      <c r="D44" s="211"/>
      <c r="E44" s="212"/>
      <c r="F44" s="211"/>
      <c r="G44" s="212"/>
      <c r="H44" s="211"/>
    </row>
    <row r="45" spans="1:8" s="33" customFormat="1" ht="18" customHeight="1" x14ac:dyDescent="0.25">
      <c r="A45" s="208" t="s">
        <v>664</v>
      </c>
      <c r="B45" s="211"/>
      <c r="C45" s="212"/>
      <c r="D45" s="211"/>
      <c r="E45" s="212"/>
      <c r="F45" s="211"/>
      <c r="G45" s="212"/>
      <c r="H45" s="211"/>
    </row>
    <row r="46" spans="1:8" s="40" customFormat="1" ht="18" customHeight="1" x14ac:dyDescent="0.25">
      <c r="A46" s="208" t="s">
        <v>294</v>
      </c>
      <c r="B46" s="211"/>
      <c r="C46" s="212"/>
      <c r="D46" s="211"/>
      <c r="E46" s="212"/>
      <c r="F46" s="211"/>
      <c r="G46" s="212"/>
      <c r="H46" s="211"/>
    </row>
    <row r="47" spans="1:8" s="40" customFormat="1" ht="20.100000000000001" customHeight="1" x14ac:dyDescent="0.25">
      <c r="A47" s="209" t="s">
        <v>225</v>
      </c>
      <c r="B47" s="211"/>
      <c r="C47" s="212"/>
      <c r="D47" s="211"/>
      <c r="E47" s="212"/>
      <c r="F47" s="211"/>
      <c r="G47" s="212"/>
      <c r="H47" s="211"/>
    </row>
    <row r="48" spans="1:8" s="40" customFormat="1" ht="14.1" customHeight="1" x14ac:dyDescent="0.25">
      <c r="A48" s="209" t="s">
        <v>295</v>
      </c>
      <c r="B48" s="211"/>
      <c r="C48" s="212"/>
      <c r="D48" s="211"/>
      <c r="E48" s="212"/>
      <c r="F48" s="211"/>
      <c r="G48" s="212"/>
      <c r="H48" s="211"/>
    </row>
    <row r="49" spans="1:9" s="40" customFormat="1" ht="20.100000000000001" customHeight="1" x14ac:dyDescent="0.25">
      <c r="A49" s="209" t="s">
        <v>296</v>
      </c>
      <c r="B49" s="211"/>
      <c r="C49" s="212"/>
      <c r="D49" s="211"/>
      <c r="E49" s="212"/>
      <c r="F49" s="211"/>
      <c r="G49" s="212"/>
      <c r="H49" s="211"/>
    </row>
    <row r="50" spans="1:9" s="40" customFormat="1" ht="14.1" customHeight="1" x14ac:dyDescent="0.25">
      <c r="A50" s="209" t="s">
        <v>140</v>
      </c>
      <c r="B50" s="211"/>
      <c r="C50" s="212"/>
      <c r="D50" s="211"/>
      <c r="E50" s="212"/>
      <c r="F50" s="211"/>
      <c r="G50" s="212"/>
      <c r="H50" s="211"/>
    </row>
    <row r="51" spans="1:9" ht="15.75" x14ac:dyDescent="0.25">
      <c r="A51" s="209" t="s">
        <v>141</v>
      </c>
      <c r="B51" s="211"/>
      <c r="C51" s="212"/>
      <c r="D51" s="211"/>
      <c r="E51" s="212"/>
      <c r="F51" s="211"/>
      <c r="G51" s="212"/>
      <c r="H51" s="211"/>
      <c r="I51" s="45"/>
    </row>
    <row r="52" spans="1:9" ht="15.75" x14ac:dyDescent="0.25">
      <c r="A52" s="84" t="s">
        <v>145</v>
      </c>
    </row>
  </sheetData>
  <sheetProtection algorithmName="SHA-512" hashValue="xjd5LzF2PiClSIgpFthSwnEIqNxLV8G8+sUIMIEEPy0pdmifgRftcV1DrAwdx13vJmEchzh2MZMH82b264JVLQ==" saltValue="jpTz1mSx+L5Iuo0NXypM7Q==" spinCount="100000" sheet="1" objects="1" scenarios="1"/>
  <conditionalFormatting sqref="L5:L7">
    <cfRule type="containsText" dxfId="526" priority="1" operator="containsText" text="further">
      <formula>NOT(ISERROR(SEARCH("further",L5)))</formula>
    </cfRule>
  </conditionalFormatting>
  <hyperlinks>
    <hyperlink ref="A51" location="'Table of Contents'!A1" display="Click here to return to the Table of Contents" xr:uid="{6BCC9BD8-75F4-4225-8EB5-6DA904FD1125}"/>
    <hyperlink ref="A52" location="'Table of Contents'!A1" display="Click here to return to the Table of Contents" xr:uid="{127F6D7A-4DE2-40F0-9758-B63199AF416A}"/>
  </hyperlinks>
  <printOptions horizontalCentered="1"/>
  <pageMargins left="0.4" right="0.4" top="0.3" bottom="0.1" header="0.3" footer="0"/>
  <pageSetup scale="67" orientation="portrait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7BD3-C599-49E1-88E4-13ECA2E3A736}">
  <sheetPr codeName="Sheet36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665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666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x14ac:dyDescent="0.3">
      <c r="A3" s="427" t="s">
        <v>227</v>
      </c>
      <c r="B3" s="432" t="s">
        <v>149</v>
      </c>
      <c r="C3" s="24" t="s">
        <v>150</v>
      </c>
      <c r="D3" s="24" t="s">
        <v>151</v>
      </c>
      <c r="E3" s="24" t="s">
        <v>152</v>
      </c>
      <c r="F3" s="24" t="s">
        <v>153</v>
      </c>
      <c r="G3" s="191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6" s="33" customFormat="1" ht="18" customHeight="1" x14ac:dyDescent="0.25">
      <c r="A4" s="428" t="s">
        <v>160</v>
      </c>
      <c r="B4" s="92">
        <v>929</v>
      </c>
      <c r="C4" s="29">
        <v>1324</v>
      </c>
      <c r="D4" s="29">
        <v>1567</v>
      </c>
      <c r="E4" s="29">
        <v>1595</v>
      </c>
      <c r="F4" s="29">
        <v>2102</v>
      </c>
      <c r="G4" s="232">
        <v>4.7143084235716755</v>
      </c>
      <c r="H4" s="31">
        <v>6.6958033404274513</v>
      </c>
      <c r="I4" s="31">
        <v>7.9146381087923192</v>
      </c>
      <c r="J4" s="31">
        <v>8.0513645166516099</v>
      </c>
      <c r="K4" s="31">
        <v>10.658064007175597</v>
      </c>
    </row>
    <row r="5" spans="1:16" s="94" customFormat="1" ht="15" customHeight="1" x14ac:dyDescent="0.25">
      <c r="A5" s="429" t="s">
        <v>162</v>
      </c>
      <c r="B5" s="200">
        <v>30</v>
      </c>
      <c r="C5" s="35">
        <v>21</v>
      </c>
      <c r="D5" s="35">
        <v>60</v>
      </c>
      <c r="E5" s="35">
        <v>39</v>
      </c>
      <c r="F5" s="35">
        <v>45</v>
      </c>
      <c r="G5" s="233">
        <v>3.5632486049496563</v>
      </c>
      <c r="H5" s="37">
        <v>2.4799257348151329</v>
      </c>
      <c r="I5" s="37">
        <v>7.0471304054927071</v>
      </c>
      <c r="J5" s="37">
        <v>4.5719818671993435</v>
      </c>
      <c r="K5" s="37">
        <v>5.306942484087628</v>
      </c>
    </row>
    <row r="6" spans="1:16" s="94" customFormat="1" ht="16.5" customHeight="1" x14ac:dyDescent="0.25">
      <c r="A6" s="430" t="s">
        <v>163</v>
      </c>
      <c r="B6" s="200">
        <v>3</v>
      </c>
      <c r="C6" s="35">
        <v>1</v>
      </c>
      <c r="D6" s="35">
        <v>4</v>
      </c>
      <c r="E6" s="35">
        <v>2</v>
      </c>
      <c r="F6" s="35">
        <v>5</v>
      </c>
      <c r="G6" s="233">
        <v>4.7967318190813319</v>
      </c>
      <c r="H6" s="37">
        <v>1.5893783213151995</v>
      </c>
      <c r="I6" s="37">
        <v>6.3247245382913269</v>
      </c>
      <c r="J6" s="37">
        <v>3.1620831677987473</v>
      </c>
      <c r="K6" s="37">
        <v>8.0205171128229527</v>
      </c>
    </row>
    <row r="7" spans="1:16" s="94" customFormat="1" ht="15" customHeight="1" x14ac:dyDescent="0.25">
      <c r="A7" s="429" t="s">
        <v>164</v>
      </c>
      <c r="B7" s="200">
        <v>0</v>
      </c>
      <c r="C7" s="35">
        <v>0</v>
      </c>
      <c r="D7" s="35">
        <v>0</v>
      </c>
      <c r="E7" s="35">
        <v>0</v>
      </c>
      <c r="F7" s="35">
        <v>0</v>
      </c>
      <c r="G7" s="233">
        <v>0</v>
      </c>
      <c r="H7" s="37">
        <v>0</v>
      </c>
      <c r="I7" s="37">
        <v>0</v>
      </c>
      <c r="J7" s="37">
        <v>0</v>
      </c>
      <c r="K7" s="37">
        <v>0</v>
      </c>
    </row>
    <row r="8" spans="1:16" s="94" customFormat="1" ht="15" customHeight="1" x14ac:dyDescent="0.25">
      <c r="A8" s="429" t="s">
        <v>165</v>
      </c>
      <c r="B8" s="200" t="s">
        <v>234</v>
      </c>
      <c r="C8" s="35" t="s">
        <v>234</v>
      </c>
      <c r="D8" s="35" t="s">
        <v>234</v>
      </c>
      <c r="E8" s="35" t="s">
        <v>234</v>
      </c>
      <c r="F8" s="35" t="s">
        <v>234</v>
      </c>
      <c r="G8" s="233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94" customFormat="1" ht="15" customHeight="1" x14ac:dyDescent="0.25">
      <c r="A9" s="429" t="s">
        <v>166</v>
      </c>
      <c r="B9" s="200">
        <v>14</v>
      </c>
      <c r="C9" s="35">
        <v>31</v>
      </c>
      <c r="D9" s="35">
        <v>21</v>
      </c>
      <c r="E9" s="35">
        <v>40</v>
      </c>
      <c r="F9" s="35">
        <v>31</v>
      </c>
      <c r="G9" s="233">
        <v>11.997636218902615</v>
      </c>
      <c r="H9" s="37">
        <v>26.406962098117251</v>
      </c>
      <c r="I9" s="37">
        <v>18.524507013916679</v>
      </c>
      <c r="J9" s="37">
        <v>37.90052898561094</v>
      </c>
      <c r="K9" s="37">
        <v>30.860440121731891</v>
      </c>
    </row>
    <row r="10" spans="1:16" s="94" customFormat="1" ht="15" customHeight="1" x14ac:dyDescent="0.25">
      <c r="A10" s="429" t="s">
        <v>167</v>
      </c>
      <c r="B10" s="200" t="s">
        <v>234</v>
      </c>
      <c r="C10" s="35" t="s">
        <v>234</v>
      </c>
      <c r="D10" s="35" t="s">
        <v>234</v>
      </c>
      <c r="E10" s="35">
        <v>0</v>
      </c>
      <c r="F10" s="35" t="s">
        <v>234</v>
      </c>
      <c r="G10" s="233" t="s">
        <v>234</v>
      </c>
      <c r="H10" s="37" t="s">
        <v>234</v>
      </c>
      <c r="I10" s="37" t="s">
        <v>234</v>
      </c>
      <c r="J10" s="37">
        <v>0</v>
      </c>
      <c r="K10" s="37" t="s">
        <v>234</v>
      </c>
    </row>
    <row r="11" spans="1:16" s="94" customFormat="1" ht="15" customHeight="1" x14ac:dyDescent="0.25">
      <c r="A11" s="429" t="s">
        <v>168</v>
      </c>
      <c r="B11" s="200" t="s">
        <v>234</v>
      </c>
      <c r="C11" s="35" t="s">
        <v>234</v>
      </c>
      <c r="D11" s="35" t="s">
        <v>234</v>
      </c>
      <c r="E11" s="35" t="s">
        <v>234</v>
      </c>
      <c r="F11" s="35" t="s">
        <v>234</v>
      </c>
      <c r="G11" s="233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s="94" customFormat="1" ht="15" customHeight="1" x14ac:dyDescent="0.25">
      <c r="A12" s="431" t="s">
        <v>169</v>
      </c>
      <c r="B12" s="200">
        <v>9</v>
      </c>
      <c r="C12" s="35">
        <v>24</v>
      </c>
      <c r="D12" s="35">
        <v>42</v>
      </c>
      <c r="E12" s="35">
        <v>43</v>
      </c>
      <c r="F12" s="35">
        <v>32</v>
      </c>
      <c r="G12" s="233">
        <v>1.5373778917433847</v>
      </c>
      <c r="H12" s="37">
        <v>4.0711586811412612</v>
      </c>
      <c r="I12" s="37">
        <v>7.1006061014372639</v>
      </c>
      <c r="J12" s="37">
        <v>7.2432799666068286</v>
      </c>
      <c r="K12" s="37">
        <v>5.4054418973357681</v>
      </c>
    </row>
    <row r="13" spans="1:16" s="94" customFormat="1" ht="15" customHeight="1" x14ac:dyDescent="0.25">
      <c r="A13" s="429" t="s">
        <v>170</v>
      </c>
      <c r="B13" s="200" t="s">
        <v>234</v>
      </c>
      <c r="C13" s="35" t="s">
        <v>234</v>
      </c>
      <c r="D13" s="35">
        <v>0</v>
      </c>
      <c r="E13" s="35" t="s">
        <v>234</v>
      </c>
      <c r="F13" s="35" t="s">
        <v>234</v>
      </c>
      <c r="G13" s="233" t="s">
        <v>234</v>
      </c>
      <c r="H13" s="37" t="s">
        <v>234</v>
      </c>
      <c r="I13" s="37">
        <v>0</v>
      </c>
      <c r="J13" s="37" t="s">
        <v>234</v>
      </c>
      <c r="K13" s="37" t="s">
        <v>234</v>
      </c>
    </row>
    <row r="14" spans="1:16" s="94" customFormat="1" ht="15" customHeight="1" x14ac:dyDescent="0.25">
      <c r="A14" s="429" t="s">
        <v>171</v>
      </c>
      <c r="B14" s="200">
        <v>1</v>
      </c>
      <c r="C14" s="35">
        <v>1</v>
      </c>
      <c r="D14" s="35">
        <v>7</v>
      </c>
      <c r="E14" s="35">
        <v>10</v>
      </c>
      <c r="F14" s="35">
        <v>7</v>
      </c>
      <c r="G14" s="233">
        <v>1.093144684438518</v>
      </c>
      <c r="H14" s="37">
        <v>1.080837038095529</v>
      </c>
      <c r="I14" s="37">
        <v>7.5329976307607049</v>
      </c>
      <c r="J14" s="37">
        <v>10.568712938624435</v>
      </c>
      <c r="K14" s="37">
        <v>7.3746130910951839</v>
      </c>
    </row>
    <row r="15" spans="1:16" s="94" customFormat="1" ht="15" customHeight="1" x14ac:dyDescent="0.25">
      <c r="A15" s="429" t="s">
        <v>172</v>
      </c>
      <c r="B15" s="200">
        <v>99</v>
      </c>
      <c r="C15" s="35">
        <v>58</v>
      </c>
      <c r="D15" s="35">
        <v>59</v>
      </c>
      <c r="E15" s="35">
        <v>55</v>
      </c>
      <c r="F15" s="35">
        <v>77</v>
      </c>
      <c r="G15" s="233">
        <v>20.142525219400518</v>
      </c>
      <c r="H15" s="37">
        <v>11.703356814203248</v>
      </c>
      <c r="I15" s="37">
        <v>11.817497790401568</v>
      </c>
      <c r="J15" s="37">
        <v>10.93837370994135</v>
      </c>
      <c r="K15" s="37">
        <v>15.247641669373399</v>
      </c>
    </row>
    <row r="16" spans="1:16" s="94" customFormat="1" ht="15" customHeight="1" x14ac:dyDescent="0.25">
      <c r="A16" s="429" t="s">
        <v>173</v>
      </c>
      <c r="B16" s="200" t="s">
        <v>234</v>
      </c>
      <c r="C16" s="35" t="s">
        <v>234</v>
      </c>
      <c r="D16" s="35" t="s">
        <v>234</v>
      </c>
      <c r="E16" s="35" t="s">
        <v>234</v>
      </c>
      <c r="F16" s="35" t="s">
        <v>234</v>
      </c>
      <c r="G16" s="233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94" customFormat="1" ht="15" customHeight="1" x14ac:dyDescent="0.25">
      <c r="A17" s="431" t="s">
        <v>174</v>
      </c>
      <c r="B17" s="200">
        <v>3</v>
      </c>
      <c r="C17" s="35">
        <v>2</v>
      </c>
      <c r="D17" s="35">
        <v>6</v>
      </c>
      <c r="E17" s="35">
        <v>3</v>
      </c>
      <c r="F17" s="35">
        <v>7</v>
      </c>
      <c r="G17" s="233">
        <v>4.3916097789257407</v>
      </c>
      <c r="H17" s="37">
        <v>2.9268453739458766</v>
      </c>
      <c r="I17" s="37">
        <v>8.8274957587187934</v>
      </c>
      <c r="J17" s="37">
        <v>4.4172555327150675</v>
      </c>
      <c r="K17" s="37">
        <v>10.385847616207609</v>
      </c>
    </row>
    <row r="18" spans="1:11" s="94" customFormat="1" ht="15" customHeight="1" x14ac:dyDescent="0.25">
      <c r="A18" s="429" t="s">
        <v>175</v>
      </c>
      <c r="B18" s="200">
        <v>3</v>
      </c>
      <c r="C18" s="35">
        <v>6</v>
      </c>
      <c r="D18" s="35">
        <v>3</v>
      </c>
      <c r="E18" s="35">
        <v>5</v>
      </c>
      <c r="F18" s="35">
        <v>3</v>
      </c>
      <c r="G18" s="233">
        <v>3.3818135573758199</v>
      </c>
      <c r="H18" s="37">
        <v>6.7479348972237236</v>
      </c>
      <c r="I18" s="37">
        <v>3.3712275629368569</v>
      </c>
      <c r="J18" s="37">
        <v>5.6888519567790539</v>
      </c>
      <c r="K18" s="37">
        <v>3.4397256031156966</v>
      </c>
    </row>
    <row r="19" spans="1:11" s="94" customFormat="1" ht="15" customHeight="1" x14ac:dyDescent="0.25">
      <c r="A19" s="429" t="s">
        <v>176</v>
      </c>
      <c r="B19" s="200">
        <v>0</v>
      </c>
      <c r="C19" s="35">
        <v>0</v>
      </c>
      <c r="D19" s="35" t="s">
        <v>234</v>
      </c>
      <c r="E19" s="35">
        <v>0</v>
      </c>
      <c r="F19" s="35" t="s">
        <v>234</v>
      </c>
      <c r="G19" s="233">
        <v>0</v>
      </c>
      <c r="H19" s="37">
        <v>0</v>
      </c>
      <c r="I19" s="37" t="s">
        <v>234</v>
      </c>
      <c r="J19" s="37">
        <v>0</v>
      </c>
      <c r="K19" s="37" t="s">
        <v>234</v>
      </c>
    </row>
    <row r="20" spans="1:11" s="94" customFormat="1" ht="15" customHeight="1" x14ac:dyDescent="0.25">
      <c r="A20" s="429" t="s">
        <v>177</v>
      </c>
      <c r="B20" s="200">
        <v>70</v>
      </c>
      <c r="C20" s="35">
        <v>82</v>
      </c>
      <c r="D20" s="35">
        <v>102</v>
      </c>
      <c r="E20" s="35">
        <v>77</v>
      </c>
      <c r="F20" s="35">
        <v>87</v>
      </c>
      <c r="G20" s="233">
        <v>16.223822082759543</v>
      </c>
      <c r="H20" s="37">
        <v>18.806700638210341</v>
      </c>
      <c r="I20" s="37">
        <v>23.197551850324366</v>
      </c>
      <c r="J20" s="37">
        <v>17.426942330939678</v>
      </c>
      <c r="K20" s="37">
        <v>19.661125609299706</v>
      </c>
    </row>
    <row r="21" spans="1:11" s="94" customFormat="1" ht="15" customHeight="1" x14ac:dyDescent="0.25">
      <c r="A21" s="429" t="s">
        <v>178</v>
      </c>
      <c r="B21" s="200">
        <v>12</v>
      </c>
      <c r="C21" s="35">
        <v>11</v>
      </c>
      <c r="D21" s="35">
        <v>5</v>
      </c>
      <c r="E21" s="35">
        <v>12</v>
      </c>
      <c r="F21" s="35">
        <v>12</v>
      </c>
      <c r="G21" s="233">
        <v>17.779750245683474</v>
      </c>
      <c r="H21" s="37">
        <v>16.174938487498359</v>
      </c>
      <c r="I21" s="37">
        <v>7.3234434489582343</v>
      </c>
      <c r="J21" s="37">
        <v>17.385624095166055</v>
      </c>
      <c r="K21" s="37">
        <v>17.333609764859325</v>
      </c>
    </row>
    <row r="22" spans="1:11" s="94" customFormat="1" ht="15" customHeight="1" x14ac:dyDescent="0.25">
      <c r="A22" s="429" t="s">
        <v>179</v>
      </c>
      <c r="B22" s="200">
        <v>1</v>
      </c>
      <c r="C22" s="35">
        <v>3</v>
      </c>
      <c r="D22" s="35">
        <v>5</v>
      </c>
      <c r="E22" s="35">
        <v>14</v>
      </c>
      <c r="F22" s="35">
        <v>29</v>
      </c>
      <c r="G22" s="233">
        <v>2.9529671081501196</v>
      </c>
      <c r="H22" s="37">
        <v>8.8029418414914211</v>
      </c>
      <c r="I22" s="37">
        <v>14.708814232138499</v>
      </c>
      <c r="J22" s="37">
        <v>41.153393500174097</v>
      </c>
      <c r="K22" s="37">
        <v>85.239203906619053</v>
      </c>
    </row>
    <row r="23" spans="1:11" s="94" customFormat="1" ht="15" customHeight="1" x14ac:dyDescent="0.25">
      <c r="A23" s="429" t="s">
        <v>180</v>
      </c>
      <c r="B23" s="200" t="s">
        <v>234</v>
      </c>
      <c r="C23" s="35">
        <v>0</v>
      </c>
      <c r="D23" s="35" t="s">
        <v>234</v>
      </c>
      <c r="E23" s="35" t="s">
        <v>234</v>
      </c>
      <c r="F23" s="35" t="s">
        <v>234</v>
      </c>
      <c r="G23" s="233" t="s">
        <v>234</v>
      </c>
      <c r="H23" s="37">
        <v>0</v>
      </c>
      <c r="I23" s="37" t="s">
        <v>234</v>
      </c>
      <c r="J23" s="37" t="s">
        <v>234</v>
      </c>
      <c r="K23" s="37" t="s">
        <v>234</v>
      </c>
    </row>
    <row r="24" spans="1:11" s="94" customFormat="1" ht="15" customHeight="1" x14ac:dyDescent="0.25">
      <c r="A24" s="429" t="s">
        <v>181</v>
      </c>
      <c r="B24" s="200">
        <v>170</v>
      </c>
      <c r="C24" s="35">
        <v>284</v>
      </c>
      <c r="D24" s="35">
        <v>294</v>
      </c>
      <c r="E24" s="35">
        <v>338</v>
      </c>
      <c r="F24" s="35">
        <v>595</v>
      </c>
      <c r="G24" s="233">
        <v>3.3289347494325683</v>
      </c>
      <c r="H24" s="37">
        <v>5.5704222613578853</v>
      </c>
      <c r="I24" s="37">
        <v>5.7879060660838357</v>
      </c>
      <c r="J24" s="37">
        <v>6.685910635875282</v>
      </c>
      <c r="K24" s="37">
        <v>11.848808197392716</v>
      </c>
    </row>
    <row r="25" spans="1:11" s="94" customFormat="1" ht="16.5" customHeight="1" x14ac:dyDescent="0.25">
      <c r="A25" s="430" t="s">
        <v>182</v>
      </c>
      <c r="B25" s="200">
        <v>14</v>
      </c>
      <c r="C25" s="35">
        <v>25</v>
      </c>
      <c r="D25" s="35">
        <v>23</v>
      </c>
      <c r="E25" s="35">
        <v>25</v>
      </c>
      <c r="F25" s="35">
        <v>40</v>
      </c>
      <c r="G25" s="233">
        <v>5.8232736004833763</v>
      </c>
      <c r="H25" s="37">
        <v>10.430772186221615</v>
      </c>
      <c r="I25" s="37">
        <v>9.6317562868651656</v>
      </c>
      <c r="J25" s="37">
        <v>10.512707285012764</v>
      </c>
      <c r="K25" s="37">
        <v>17.036972127915192</v>
      </c>
    </row>
    <row r="26" spans="1:11" s="94" customFormat="1" ht="16.5" customHeight="1" x14ac:dyDescent="0.25">
      <c r="A26" s="430" t="s">
        <v>183</v>
      </c>
      <c r="B26" s="200">
        <v>2</v>
      </c>
      <c r="C26" s="35">
        <v>3</v>
      </c>
      <c r="D26" s="35">
        <v>0</v>
      </c>
      <c r="E26" s="35">
        <v>1</v>
      </c>
      <c r="F26" s="35">
        <v>6</v>
      </c>
      <c r="G26" s="233">
        <v>2.7291855600410897</v>
      </c>
      <c r="H26" s="37">
        <v>4.0855354136222291</v>
      </c>
      <c r="I26" s="37">
        <v>0</v>
      </c>
      <c r="J26" s="37">
        <v>1.3617818476537344</v>
      </c>
      <c r="K26" s="37">
        <v>8.4100857824780775</v>
      </c>
    </row>
    <row r="27" spans="1:11" s="94" customFormat="1" ht="15" customHeight="1" x14ac:dyDescent="0.25">
      <c r="A27" s="429" t="s">
        <v>184</v>
      </c>
      <c r="B27" s="200">
        <v>17</v>
      </c>
      <c r="C27" s="35">
        <v>19</v>
      </c>
      <c r="D27" s="35">
        <v>8</v>
      </c>
      <c r="E27" s="35">
        <v>5</v>
      </c>
      <c r="F27" s="35">
        <v>9</v>
      </c>
      <c r="G27" s="233">
        <v>21.395054089070168</v>
      </c>
      <c r="H27" s="37">
        <v>23.746758631182605</v>
      </c>
      <c r="I27" s="37">
        <v>10.01958836244361</v>
      </c>
      <c r="J27" s="37">
        <v>6.2191808777313593</v>
      </c>
      <c r="K27" s="37">
        <v>11.192353113937182</v>
      </c>
    </row>
    <row r="28" spans="1:11" s="33" customFormat="1" ht="15" customHeight="1" x14ac:dyDescent="0.25">
      <c r="A28" s="429" t="s">
        <v>185</v>
      </c>
      <c r="B28" s="200">
        <v>2</v>
      </c>
      <c r="C28" s="35">
        <v>2</v>
      </c>
      <c r="D28" s="35">
        <v>3</v>
      </c>
      <c r="E28" s="35">
        <v>5</v>
      </c>
      <c r="F28" s="35">
        <v>7</v>
      </c>
      <c r="G28" s="233">
        <v>1.4957260045812442</v>
      </c>
      <c r="H28" s="37">
        <v>1.4962983361479287</v>
      </c>
      <c r="I28" s="37">
        <v>2.2540000490013976</v>
      </c>
      <c r="J28" s="37">
        <v>3.7779464487105723</v>
      </c>
      <c r="K28" s="37">
        <v>5.3316735034128175</v>
      </c>
    </row>
    <row r="29" spans="1:11" s="33" customFormat="1" ht="15" customHeight="1" x14ac:dyDescent="0.25">
      <c r="A29" s="429" t="s">
        <v>186</v>
      </c>
      <c r="B29" s="200" t="s">
        <v>234</v>
      </c>
      <c r="C29" s="35">
        <v>0</v>
      </c>
      <c r="D29" s="35" t="s">
        <v>234</v>
      </c>
      <c r="E29" s="35" t="s">
        <v>234</v>
      </c>
      <c r="F29" s="35" t="s">
        <v>234</v>
      </c>
      <c r="G29" s="233" t="s">
        <v>234</v>
      </c>
      <c r="H29" s="37">
        <v>0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429" t="s">
        <v>187</v>
      </c>
      <c r="B30" s="200">
        <v>1</v>
      </c>
      <c r="C30" s="35">
        <v>4</v>
      </c>
      <c r="D30" s="35">
        <v>0</v>
      </c>
      <c r="E30" s="35">
        <v>1</v>
      </c>
      <c r="F30" s="35">
        <v>10</v>
      </c>
      <c r="G30" s="233">
        <v>2.1887900409125285</v>
      </c>
      <c r="H30" s="37">
        <v>8.7539752108043363</v>
      </c>
      <c r="I30" s="37">
        <v>0</v>
      </c>
      <c r="J30" s="37">
        <v>2.1917002850584058</v>
      </c>
      <c r="K30" s="37">
        <v>22.072221982172024</v>
      </c>
    </row>
    <row r="31" spans="1:11" s="33" customFormat="1" ht="15" customHeight="1" x14ac:dyDescent="0.25">
      <c r="A31" s="429" t="s">
        <v>188</v>
      </c>
      <c r="B31" s="200">
        <v>12</v>
      </c>
      <c r="C31" s="35">
        <v>29</v>
      </c>
      <c r="D31" s="35">
        <v>23</v>
      </c>
      <c r="E31" s="35">
        <v>27</v>
      </c>
      <c r="F31" s="35">
        <v>25</v>
      </c>
      <c r="G31" s="233">
        <v>8.9095924204255148</v>
      </c>
      <c r="H31" s="37">
        <v>21.353598985316381</v>
      </c>
      <c r="I31" s="37">
        <v>16.728595516760656</v>
      </c>
      <c r="J31" s="37">
        <v>19.448489513148825</v>
      </c>
      <c r="K31" s="37">
        <v>17.877172045443853</v>
      </c>
    </row>
    <row r="32" spans="1:11" s="33" customFormat="1" ht="15" customHeight="1" x14ac:dyDescent="0.25">
      <c r="A32" s="429" t="s">
        <v>189</v>
      </c>
      <c r="B32" s="200">
        <v>0</v>
      </c>
      <c r="C32" s="35">
        <v>0</v>
      </c>
      <c r="D32" s="35">
        <v>0</v>
      </c>
      <c r="E32" s="35">
        <v>0</v>
      </c>
      <c r="F32" s="35" t="s">
        <v>234</v>
      </c>
      <c r="G32" s="233">
        <v>0</v>
      </c>
      <c r="H32" s="37">
        <v>0</v>
      </c>
      <c r="I32" s="37">
        <v>0</v>
      </c>
      <c r="J32" s="37">
        <v>0</v>
      </c>
      <c r="K32" s="37" t="s">
        <v>234</v>
      </c>
    </row>
    <row r="33" spans="1:11" s="33" customFormat="1" ht="15" customHeight="1" x14ac:dyDescent="0.25">
      <c r="A33" s="429" t="s">
        <v>190</v>
      </c>
      <c r="B33" s="200">
        <v>0</v>
      </c>
      <c r="C33" s="35" t="s">
        <v>234</v>
      </c>
      <c r="D33" s="35" t="s">
        <v>234</v>
      </c>
      <c r="E33" s="35">
        <v>0</v>
      </c>
      <c r="F33" s="35">
        <v>0</v>
      </c>
      <c r="G33" s="233">
        <v>0</v>
      </c>
      <c r="H33" s="37" t="s">
        <v>234</v>
      </c>
      <c r="I33" s="37" t="s">
        <v>234</v>
      </c>
      <c r="J33" s="37">
        <v>0</v>
      </c>
      <c r="K33" s="37">
        <v>0</v>
      </c>
    </row>
    <row r="34" spans="1:11" s="33" customFormat="1" ht="15" customHeight="1" x14ac:dyDescent="0.25">
      <c r="A34" s="429" t="s">
        <v>191</v>
      </c>
      <c r="B34" s="200">
        <v>3</v>
      </c>
      <c r="C34" s="35">
        <v>8</v>
      </c>
      <c r="D34" s="35">
        <v>11</v>
      </c>
      <c r="E34" s="35">
        <v>7</v>
      </c>
      <c r="F34" s="35">
        <v>12</v>
      </c>
      <c r="G34" s="233">
        <v>1.4112197535278717</v>
      </c>
      <c r="H34" s="37">
        <v>3.7473032019583927</v>
      </c>
      <c r="I34" s="37">
        <v>5.1368851467018581</v>
      </c>
      <c r="J34" s="37">
        <v>3.2819885727466964</v>
      </c>
      <c r="K34" s="37">
        <v>5.6185261344415443</v>
      </c>
    </row>
    <row r="35" spans="1:11" s="33" customFormat="1" ht="15" customHeight="1" x14ac:dyDescent="0.25">
      <c r="A35" s="429" t="s">
        <v>192</v>
      </c>
      <c r="B35" s="200">
        <v>1</v>
      </c>
      <c r="C35" s="35">
        <v>3</v>
      </c>
      <c r="D35" s="35">
        <v>3</v>
      </c>
      <c r="E35" s="35">
        <v>2</v>
      </c>
      <c r="F35" s="35">
        <v>7</v>
      </c>
      <c r="G35" s="233">
        <v>1.4244155538600258</v>
      </c>
      <c r="H35" s="37">
        <v>4.2903317933675567</v>
      </c>
      <c r="I35" s="37">
        <v>4.3072256957205655</v>
      </c>
      <c r="J35" s="37">
        <v>2.8829790300621343</v>
      </c>
      <c r="K35" s="37">
        <v>10.150457032395829</v>
      </c>
    </row>
    <row r="36" spans="1:11" s="33" customFormat="1" ht="15" customHeight="1" x14ac:dyDescent="0.25">
      <c r="A36" s="429" t="s">
        <v>193</v>
      </c>
      <c r="B36" s="200">
        <v>2</v>
      </c>
      <c r="C36" s="35">
        <v>1</v>
      </c>
      <c r="D36" s="35">
        <v>4</v>
      </c>
      <c r="E36" s="35">
        <v>1</v>
      </c>
      <c r="F36" s="35">
        <v>2</v>
      </c>
      <c r="G36" s="233">
        <v>3.923695685714705</v>
      </c>
      <c r="H36" s="37">
        <v>1.9520339950154013</v>
      </c>
      <c r="I36" s="37">
        <v>7.7808318996135304</v>
      </c>
      <c r="J36" s="37">
        <v>1.9422942754171777</v>
      </c>
      <c r="K36" s="37">
        <v>3.8933297602260386</v>
      </c>
    </row>
    <row r="37" spans="1:11" s="33" customFormat="1" ht="15" customHeight="1" x14ac:dyDescent="0.25">
      <c r="A37" s="429" t="s">
        <v>194</v>
      </c>
      <c r="B37" s="200">
        <v>23</v>
      </c>
      <c r="C37" s="35">
        <v>37</v>
      </c>
      <c r="D37" s="35">
        <v>50</v>
      </c>
      <c r="E37" s="35">
        <v>65</v>
      </c>
      <c r="F37" s="35">
        <v>87</v>
      </c>
      <c r="G37" s="233">
        <v>1.4363221340564647</v>
      </c>
      <c r="H37" s="37">
        <v>2.3075498403173405</v>
      </c>
      <c r="I37" s="37">
        <v>3.1210958745645034</v>
      </c>
      <c r="J37" s="37">
        <v>4.0657432757866161</v>
      </c>
      <c r="K37" s="37">
        <v>5.4822192890585653</v>
      </c>
    </row>
    <row r="38" spans="1:11" s="33" customFormat="1" ht="15" customHeight="1" x14ac:dyDescent="0.25">
      <c r="A38" s="429" t="s">
        <v>195</v>
      </c>
      <c r="B38" s="200">
        <v>2</v>
      </c>
      <c r="C38" s="35">
        <v>1</v>
      </c>
      <c r="D38" s="35">
        <v>8</v>
      </c>
      <c r="E38" s="35">
        <v>14</v>
      </c>
      <c r="F38" s="35">
        <v>15</v>
      </c>
      <c r="G38" s="233">
        <v>1.0121938969273583</v>
      </c>
      <c r="H38" s="37">
        <v>0.49779206058750469</v>
      </c>
      <c r="I38" s="37">
        <v>3.9240942824073701</v>
      </c>
      <c r="J38" s="37">
        <v>6.8072291297107261</v>
      </c>
      <c r="K38" s="37">
        <v>7.2312810428720926</v>
      </c>
    </row>
    <row r="39" spans="1:11" s="33" customFormat="1" ht="15" customHeight="1" x14ac:dyDescent="0.25">
      <c r="A39" s="429" t="s">
        <v>196</v>
      </c>
      <c r="B39" s="200">
        <v>0</v>
      </c>
      <c r="C39" s="35">
        <v>0</v>
      </c>
      <c r="D39" s="35" t="s">
        <v>234</v>
      </c>
      <c r="E39" s="35" t="s">
        <v>234</v>
      </c>
      <c r="F39" s="35" t="s">
        <v>234</v>
      </c>
      <c r="G39" s="233">
        <v>0</v>
      </c>
      <c r="H39" s="37">
        <v>0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429" t="s">
        <v>197</v>
      </c>
      <c r="B40" s="200">
        <v>22</v>
      </c>
      <c r="C40" s="35">
        <v>50</v>
      </c>
      <c r="D40" s="35">
        <v>72</v>
      </c>
      <c r="E40" s="35">
        <v>79</v>
      </c>
      <c r="F40" s="35">
        <v>77</v>
      </c>
      <c r="G40" s="233">
        <v>1.8568759712328295</v>
      </c>
      <c r="H40" s="37">
        <v>4.1812463606359449</v>
      </c>
      <c r="I40" s="37">
        <v>5.9791088403524384</v>
      </c>
      <c r="J40" s="37">
        <v>6.5013140403322769</v>
      </c>
      <c r="K40" s="37">
        <v>6.3096461418460175</v>
      </c>
    </row>
    <row r="41" spans="1:11" s="33" customFormat="1" ht="15" customHeight="1" x14ac:dyDescent="0.25">
      <c r="A41" s="429" t="s">
        <v>198</v>
      </c>
      <c r="B41" s="200">
        <v>40</v>
      </c>
      <c r="C41" s="35">
        <v>119</v>
      </c>
      <c r="D41" s="35">
        <v>109</v>
      </c>
      <c r="E41" s="35">
        <v>129</v>
      </c>
      <c r="F41" s="35">
        <v>163</v>
      </c>
      <c r="G41" s="233">
        <v>5.1283438293175276</v>
      </c>
      <c r="H41" s="37">
        <v>15.086043914842769</v>
      </c>
      <c r="I41" s="37">
        <v>13.683952362107091</v>
      </c>
      <c r="J41" s="37">
        <v>16.045870740881227</v>
      </c>
      <c r="K41" s="37">
        <v>20.279986998906175</v>
      </c>
    </row>
    <row r="42" spans="1:11" s="33" customFormat="1" ht="15" customHeight="1" x14ac:dyDescent="0.25">
      <c r="A42" s="429" t="s">
        <v>199</v>
      </c>
      <c r="B42" s="200">
        <v>0</v>
      </c>
      <c r="C42" s="35">
        <v>0</v>
      </c>
      <c r="D42" s="35">
        <v>1</v>
      </c>
      <c r="E42" s="35">
        <v>0</v>
      </c>
      <c r="F42" s="35">
        <v>1</v>
      </c>
      <c r="G42" s="233">
        <v>0</v>
      </c>
      <c r="H42" s="37">
        <v>0</v>
      </c>
      <c r="I42" s="37">
        <v>3.1688827555287711</v>
      </c>
      <c r="J42" s="37">
        <v>0</v>
      </c>
      <c r="K42" s="37">
        <v>3.088280774913319</v>
      </c>
    </row>
    <row r="43" spans="1:11" s="33" customFormat="1" ht="15" customHeight="1" x14ac:dyDescent="0.25">
      <c r="A43" s="429" t="s">
        <v>200</v>
      </c>
      <c r="B43" s="200">
        <v>49</v>
      </c>
      <c r="C43" s="35">
        <v>68</v>
      </c>
      <c r="D43" s="35">
        <v>108</v>
      </c>
      <c r="E43" s="35">
        <v>89</v>
      </c>
      <c r="F43" s="35">
        <v>131</v>
      </c>
      <c r="G43" s="233">
        <v>4.5458918949088059</v>
      </c>
      <c r="H43" s="37">
        <v>6.2713271043675753</v>
      </c>
      <c r="I43" s="37">
        <v>9.8958441179074317</v>
      </c>
      <c r="J43" s="37">
        <v>8.1248844151889532</v>
      </c>
      <c r="K43" s="37">
        <v>11.963223796555365</v>
      </c>
    </row>
    <row r="44" spans="1:11" s="33" customFormat="1" ht="15" customHeight="1" x14ac:dyDescent="0.25">
      <c r="A44" s="429" t="s">
        <v>201</v>
      </c>
      <c r="B44" s="200">
        <v>31</v>
      </c>
      <c r="C44" s="35">
        <v>42</v>
      </c>
      <c r="D44" s="35">
        <v>58</v>
      </c>
      <c r="E44" s="35">
        <v>69</v>
      </c>
      <c r="F44" s="35">
        <v>89</v>
      </c>
      <c r="G44" s="233">
        <v>1.9078258343823773</v>
      </c>
      <c r="H44" s="37">
        <v>2.5730125483397654</v>
      </c>
      <c r="I44" s="37">
        <v>3.5521210183490144</v>
      </c>
      <c r="J44" s="37">
        <v>4.2120367976459452</v>
      </c>
      <c r="K44" s="37">
        <v>5.4585268579458708</v>
      </c>
    </row>
    <row r="45" spans="1:11" s="33" customFormat="1" ht="15" customHeight="1" x14ac:dyDescent="0.25">
      <c r="A45" s="429" t="s">
        <v>202</v>
      </c>
      <c r="B45" s="200">
        <v>19</v>
      </c>
      <c r="C45" s="35">
        <v>41</v>
      </c>
      <c r="D45" s="35">
        <v>66</v>
      </c>
      <c r="E45" s="35">
        <v>58</v>
      </c>
      <c r="F45" s="35">
        <v>36</v>
      </c>
      <c r="G45" s="233">
        <v>4.4402362637506885</v>
      </c>
      <c r="H45" s="37">
        <v>9.5392403220131783</v>
      </c>
      <c r="I45" s="37">
        <v>15.348046724202726</v>
      </c>
      <c r="J45" s="37">
        <v>13.496657043544181</v>
      </c>
      <c r="K45" s="37">
        <v>8.5271554195242025</v>
      </c>
    </row>
    <row r="46" spans="1:11" s="33" customFormat="1" ht="15" customHeight="1" x14ac:dyDescent="0.25">
      <c r="A46" s="429" t="s">
        <v>203</v>
      </c>
      <c r="B46" s="200">
        <v>163</v>
      </c>
      <c r="C46" s="35">
        <v>110</v>
      </c>
      <c r="D46" s="35">
        <v>88</v>
      </c>
      <c r="E46" s="35">
        <v>66</v>
      </c>
      <c r="F46" s="35">
        <v>78</v>
      </c>
      <c r="G46" s="233">
        <v>43.471328905382627</v>
      </c>
      <c r="H46" s="37">
        <v>28.977342114062527</v>
      </c>
      <c r="I46" s="37">
        <v>22.85131487223758</v>
      </c>
      <c r="J46" s="37">
        <v>16.925041192788886</v>
      </c>
      <c r="K46" s="37">
        <v>19.853789301685453</v>
      </c>
    </row>
    <row r="47" spans="1:11" s="33" customFormat="1" ht="15" customHeight="1" x14ac:dyDescent="0.25">
      <c r="A47" s="429" t="s">
        <v>204</v>
      </c>
      <c r="B47" s="200">
        <v>2</v>
      </c>
      <c r="C47" s="35">
        <v>3</v>
      </c>
      <c r="D47" s="35">
        <v>4</v>
      </c>
      <c r="E47" s="35">
        <v>1</v>
      </c>
      <c r="F47" s="35">
        <v>2</v>
      </c>
      <c r="G47" s="233">
        <v>1.455468822756826</v>
      </c>
      <c r="H47" s="37">
        <v>2.179409467694704</v>
      </c>
      <c r="I47" s="37">
        <v>2.910309265436152</v>
      </c>
      <c r="J47" s="37">
        <v>0.72639678044124689</v>
      </c>
      <c r="K47" s="37">
        <v>1.4756003506238602</v>
      </c>
    </row>
    <row r="48" spans="1:11" s="33" customFormat="1" ht="15" customHeight="1" x14ac:dyDescent="0.25">
      <c r="A48" s="429" t="s">
        <v>205</v>
      </c>
      <c r="B48" s="200">
        <v>4</v>
      </c>
      <c r="C48" s="35">
        <v>5</v>
      </c>
      <c r="D48" s="35">
        <v>7</v>
      </c>
      <c r="E48" s="35">
        <v>13</v>
      </c>
      <c r="F48" s="35">
        <v>13</v>
      </c>
      <c r="G48" s="233">
        <v>1.0326694135615988</v>
      </c>
      <c r="H48" s="37">
        <v>1.2893589987520948</v>
      </c>
      <c r="I48" s="37">
        <v>1.8061475034239323</v>
      </c>
      <c r="J48" s="37">
        <v>3.3660829191570585</v>
      </c>
      <c r="K48" s="37">
        <v>3.396123465480076</v>
      </c>
    </row>
    <row r="49" spans="1:11" s="33" customFormat="1" ht="15" customHeight="1" x14ac:dyDescent="0.25">
      <c r="A49" s="429" t="s">
        <v>206</v>
      </c>
      <c r="B49" s="200">
        <v>2</v>
      </c>
      <c r="C49" s="35">
        <v>6</v>
      </c>
      <c r="D49" s="35">
        <v>2</v>
      </c>
      <c r="E49" s="35">
        <v>10</v>
      </c>
      <c r="F49" s="35">
        <v>12</v>
      </c>
      <c r="G49" s="233">
        <v>0.90736774453574875</v>
      </c>
      <c r="H49" s="37">
        <v>2.7132656424759634</v>
      </c>
      <c r="I49" s="37">
        <v>0.90196200411434913</v>
      </c>
      <c r="J49" s="37">
        <v>4.5100205673869604</v>
      </c>
      <c r="K49" s="37">
        <v>5.4796363548185676</v>
      </c>
    </row>
    <row r="50" spans="1:11" s="33" customFormat="1" ht="15" customHeight="1" x14ac:dyDescent="0.25">
      <c r="A50" s="429" t="s">
        <v>207</v>
      </c>
      <c r="B50" s="200">
        <v>28</v>
      </c>
      <c r="C50" s="35">
        <v>83</v>
      </c>
      <c r="D50" s="35">
        <v>113</v>
      </c>
      <c r="E50" s="35">
        <v>76</v>
      </c>
      <c r="F50" s="35">
        <v>53</v>
      </c>
      <c r="G50" s="233">
        <v>2.9289038120014532</v>
      </c>
      <c r="H50" s="37">
        <v>8.6673236831828024</v>
      </c>
      <c r="I50" s="37">
        <v>11.815042404051086</v>
      </c>
      <c r="J50" s="37">
        <v>7.9577683474707701</v>
      </c>
      <c r="K50" s="37">
        <v>5.6109919220413866</v>
      </c>
    </row>
    <row r="51" spans="1:11" s="33" customFormat="1" ht="15" customHeight="1" x14ac:dyDescent="0.25">
      <c r="A51" s="429" t="s">
        <v>208</v>
      </c>
      <c r="B51" s="200">
        <v>7</v>
      </c>
      <c r="C51" s="35">
        <v>6</v>
      </c>
      <c r="D51" s="35">
        <v>6</v>
      </c>
      <c r="E51" s="35">
        <v>8</v>
      </c>
      <c r="F51" s="35">
        <v>23</v>
      </c>
      <c r="G51" s="233">
        <v>5.1202113795780884</v>
      </c>
      <c r="H51" s="37">
        <v>4.4074782091639584</v>
      </c>
      <c r="I51" s="37">
        <v>4.427995049718696</v>
      </c>
      <c r="J51" s="37">
        <v>5.8959069203073042</v>
      </c>
      <c r="K51" s="37">
        <v>17.24433624130705</v>
      </c>
    </row>
    <row r="52" spans="1:11" s="33" customFormat="1" ht="15" customHeight="1" x14ac:dyDescent="0.25">
      <c r="A52" s="429" t="s">
        <v>209</v>
      </c>
      <c r="B52" s="200">
        <v>12</v>
      </c>
      <c r="C52" s="35">
        <v>17</v>
      </c>
      <c r="D52" s="35">
        <v>46</v>
      </c>
      <c r="E52" s="35">
        <v>52</v>
      </c>
      <c r="F52" s="35">
        <v>40</v>
      </c>
      <c r="G52" s="233">
        <v>13.038094429152252</v>
      </c>
      <c r="H52" s="37">
        <v>18.42962021938024</v>
      </c>
      <c r="I52" s="37">
        <v>49.862387330737327</v>
      </c>
      <c r="J52" s="37">
        <v>56.210980310135731</v>
      </c>
      <c r="K52" s="37">
        <v>43.204832502936441</v>
      </c>
    </row>
    <row r="53" spans="1:11" s="33" customFormat="1" ht="15" customHeight="1" x14ac:dyDescent="0.25">
      <c r="A53" s="429" t="s">
        <v>210</v>
      </c>
      <c r="B53" s="200">
        <v>0</v>
      </c>
      <c r="C53" s="35">
        <v>0</v>
      </c>
      <c r="D53" s="35">
        <v>0</v>
      </c>
      <c r="E53" s="35">
        <v>0</v>
      </c>
      <c r="F53" s="35">
        <v>0</v>
      </c>
      <c r="G53" s="233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429" t="s">
        <v>211</v>
      </c>
      <c r="B54" s="200" t="s">
        <v>234</v>
      </c>
      <c r="C54" s="35" t="s">
        <v>234</v>
      </c>
      <c r="D54" s="35" t="s">
        <v>234</v>
      </c>
      <c r="E54" s="35" t="s">
        <v>234</v>
      </c>
      <c r="F54" s="35" t="s">
        <v>234</v>
      </c>
      <c r="G54" s="233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429" t="s">
        <v>212</v>
      </c>
      <c r="B55" s="200">
        <v>7</v>
      </c>
      <c r="C55" s="35">
        <v>9</v>
      </c>
      <c r="D55" s="35">
        <v>18</v>
      </c>
      <c r="E55" s="35">
        <v>21</v>
      </c>
      <c r="F55" s="35">
        <v>27</v>
      </c>
      <c r="G55" s="233">
        <v>3.1369521302459309</v>
      </c>
      <c r="H55" s="37">
        <v>4.0023374643767013</v>
      </c>
      <c r="I55" s="37">
        <v>7.9552647857508951</v>
      </c>
      <c r="J55" s="37">
        <v>9.2427066972546061</v>
      </c>
      <c r="K55" s="37">
        <v>11.906175394529406</v>
      </c>
    </row>
    <row r="56" spans="1:11" s="33" customFormat="1" ht="15" customHeight="1" x14ac:dyDescent="0.25">
      <c r="A56" s="429" t="s">
        <v>213</v>
      </c>
      <c r="B56" s="200">
        <v>6</v>
      </c>
      <c r="C56" s="35">
        <v>33</v>
      </c>
      <c r="D56" s="35">
        <v>19</v>
      </c>
      <c r="E56" s="35">
        <v>15</v>
      </c>
      <c r="F56" s="35">
        <v>24</v>
      </c>
      <c r="G56" s="233">
        <v>2.3643927045102848</v>
      </c>
      <c r="H56" s="37">
        <v>13.122842721077566</v>
      </c>
      <c r="I56" s="37">
        <v>7.6169731080046956</v>
      </c>
      <c r="J56" s="37">
        <v>6.0439345861182936</v>
      </c>
      <c r="K56" s="37">
        <v>9.7606122245035323</v>
      </c>
    </row>
    <row r="57" spans="1:11" s="33" customFormat="1" ht="15" customHeight="1" x14ac:dyDescent="0.25">
      <c r="A57" s="429" t="s">
        <v>214</v>
      </c>
      <c r="B57" s="200">
        <v>32</v>
      </c>
      <c r="C57" s="35">
        <v>65</v>
      </c>
      <c r="D57" s="35">
        <v>50</v>
      </c>
      <c r="E57" s="35">
        <v>54</v>
      </c>
      <c r="F57" s="35">
        <v>84</v>
      </c>
      <c r="G57" s="233">
        <v>11.646246704660065</v>
      </c>
      <c r="H57" s="37">
        <v>23.530670349697445</v>
      </c>
      <c r="I57" s="37">
        <v>18.039901362184811</v>
      </c>
      <c r="J57" s="37">
        <v>19.391829272068577</v>
      </c>
      <c r="K57" s="37">
        <v>30.201743893160671</v>
      </c>
    </row>
    <row r="58" spans="1:11" s="33" customFormat="1" ht="15" customHeight="1" x14ac:dyDescent="0.25">
      <c r="A58" s="429" t="s">
        <v>215</v>
      </c>
      <c r="B58" s="200">
        <v>2</v>
      </c>
      <c r="C58" s="35">
        <v>4</v>
      </c>
      <c r="D58" s="35">
        <v>6</v>
      </c>
      <c r="E58" s="35">
        <v>12</v>
      </c>
      <c r="F58" s="35">
        <v>17</v>
      </c>
      <c r="G58" s="233">
        <v>4.0822975344638399</v>
      </c>
      <c r="H58" s="37">
        <v>8.0368239513848234</v>
      </c>
      <c r="I58" s="37">
        <v>11.861703324698411</v>
      </c>
      <c r="J58" s="37">
        <v>23.758630246057837</v>
      </c>
      <c r="K58" s="37">
        <v>33.452198093007773</v>
      </c>
    </row>
    <row r="59" spans="1:11" s="33" customFormat="1" ht="15" customHeight="1" x14ac:dyDescent="0.25">
      <c r="A59" s="429" t="s">
        <v>216</v>
      </c>
      <c r="B59" s="200">
        <v>1</v>
      </c>
      <c r="C59" s="35">
        <v>0</v>
      </c>
      <c r="D59" s="35">
        <v>2</v>
      </c>
      <c r="E59" s="35">
        <v>8</v>
      </c>
      <c r="F59" s="35">
        <v>14</v>
      </c>
      <c r="G59" s="233">
        <v>3.1050350944991028</v>
      </c>
      <c r="H59" s="37">
        <v>0</v>
      </c>
      <c r="I59" s="37">
        <v>6.0814253493974677</v>
      </c>
      <c r="J59" s="37">
        <v>24.176457467946179</v>
      </c>
      <c r="K59" s="37">
        <v>42.190676351376538</v>
      </c>
    </row>
    <row r="60" spans="1:11" s="33" customFormat="1" ht="15" customHeight="1" x14ac:dyDescent="0.25">
      <c r="A60" s="429" t="s">
        <v>217</v>
      </c>
      <c r="B60" s="200" t="s">
        <v>234</v>
      </c>
      <c r="C60" s="35" t="s">
        <v>234</v>
      </c>
      <c r="D60" s="35" t="s">
        <v>234</v>
      </c>
      <c r="E60" s="35" t="s">
        <v>234</v>
      </c>
      <c r="F60" s="35" t="s">
        <v>234</v>
      </c>
      <c r="G60" s="233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429" t="s">
        <v>218</v>
      </c>
      <c r="B61" s="200">
        <v>10</v>
      </c>
      <c r="C61" s="35">
        <v>9</v>
      </c>
      <c r="D61" s="35">
        <v>30</v>
      </c>
      <c r="E61" s="35">
        <v>20</v>
      </c>
      <c r="F61" s="35">
        <v>54</v>
      </c>
      <c r="G61" s="233">
        <v>4.3153774862224106</v>
      </c>
      <c r="H61" s="37">
        <v>3.8649671618806889</v>
      </c>
      <c r="I61" s="37">
        <v>12.795798382977095</v>
      </c>
      <c r="J61" s="37">
        <v>8.4725456912967871</v>
      </c>
      <c r="K61" s="37">
        <v>22.80649625884476</v>
      </c>
    </row>
    <row r="62" spans="1:11" s="33" customFormat="1" ht="15" customHeight="1" x14ac:dyDescent="0.25">
      <c r="A62" s="429" t="s">
        <v>219</v>
      </c>
      <c r="B62" s="200">
        <v>4</v>
      </c>
      <c r="C62" s="35">
        <v>3</v>
      </c>
      <c r="D62" s="35">
        <v>2</v>
      </c>
      <c r="E62" s="35">
        <v>4</v>
      </c>
      <c r="F62" s="35">
        <v>5</v>
      </c>
      <c r="G62" s="233">
        <v>15.150921081534168</v>
      </c>
      <c r="H62" s="37">
        <v>11.338919740260208</v>
      </c>
      <c r="I62" s="37">
        <v>7.554748380507152</v>
      </c>
      <c r="J62" s="37">
        <v>15.048214043188903</v>
      </c>
      <c r="K62" s="37">
        <v>19.040249033442862</v>
      </c>
    </row>
    <row r="63" spans="1:11" s="33" customFormat="1" ht="15" customHeight="1" x14ac:dyDescent="0.25">
      <c r="A63" s="429" t="s">
        <v>220</v>
      </c>
      <c r="B63" s="200">
        <v>4</v>
      </c>
      <c r="C63" s="35">
        <v>5</v>
      </c>
      <c r="D63" s="35">
        <v>17</v>
      </c>
      <c r="E63" s="35">
        <v>7</v>
      </c>
      <c r="F63" s="35">
        <v>17</v>
      </c>
      <c r="G63" s="233">
        <v>0.93932246022004329</v>
      </c>
      <c r="H63" s="37">
        <v>1.1754626524314151</v>
      </c>
      <c r="I63" s="37">
        <v>4.0155195072079737</v>
      </c>
      <c r="J63" s="37">
        <v>1.6547023377827215</v>
      </c>
      <c r="K63" s="37">
        <v>4.0509958382581628</v>
      </c>
    </row>
    <row r="64" spans="1:11" s="33" customFormat="1" ht="15" customHeight="1" x14ac:dyDescent="0.25">
      <c r="A64" s="429" t="s">
        <v>221</v>
      </c>
      <c r="B64" s="200">
        <v>4</v>
      </c>
      <c r="C64" s="35">
        <v>4</v>
      </c>
      <c r="D64" s="35">
        <v>3</v>
      </c>
      <c r="E64" s="35">
        <v>7</v>
      </c>
      <c r="F64" s="35">
        <v>14</v>
      </c>
      <c r="G64" s="233">
        <v>3.6381243649428825</v>
      </c>
      <c r="H64" s="37">
        <v>3.6115138447497404</v>
      </c>
      <c r="I64" s="37">
        <v>2.713682381947045</v>
      </c>
      <c r="J64" s="37">
        <v>6.3177676532333535</v>
      </c>
      <c r="K64" s="37">
        <v>12.593211152361713</v>
      </c>
    </row>
    <row r="65" spans="1:12" s="33" customFormat="1" ht="15" customHeight="1" x14ac:dyDescent="0.25">
      <c r="A65" s="429" t="s">
        <v>222</v>
      </c>
      <c r="B65" s="200">
        <v>2</v>
      </c>
      <c r="C65" s="35">
        <v>6</v>
      </c>
      <c r="D65" s="35">
        <v>13</v>
      </c>
      <c r="E65" s="35">
        <v>24</v>
      </c>
      <c r="F65" s="35">
        <v>13</v>
      </c>
      <c r="G65" s="233">
        <v>5.1671091984713842</v>
      </c>
      <c r="H65" s="37">
        <v>15.298883125177252</v>
      </c>
      <c r="I65" s="37">
        <v>32.583667805481511</v>
      </c>
      <c r="J65" s="37">
        <v>59.219094160583687</v>
      </c>
      <c r="K65" s="37">
        <v>31.868380961782741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uaFUYhJF5XloNODTwP5SFWOIdexUvYi0z31ubsySwlaX92rzAlcS1HdjC267DZDfE3UTCx8y54LPhO59CIgX3w==" saltValue="xADTm1ePUPKlU/jG1R9NlA==" spinCount="100000" sheet="1" objects="1" scenarios="1"/>
  <hyperlinks>
    <hyperlink ref="A72" location="'Table of Contents'!A1" display="Click here to return to the Table of Contents" xr:uid="{4F79E66B-7DF5-4B2B-BFE0-27B2E9A75A69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7AE4-922D-458D-A5A3-48CC6CE4250B}">
  <sheetPr codeName="Sheet37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667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666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x14ac:dyDescent="0.3">
      <c r="A3" s="422" t="s">
        <v>227</v>
      </c>
      <c r="B3" s="415" t="s">
        <v>149</v>
      </c>
      <c r="C3" s="90" t="s">
        <v>150</v>
      </c>
      <c r="D3" s="90" t="s">
        <v>151</v>
      </c>
      <c r="E3" s="90" t="s">
        <v>152</v>
      </c>
      <c r="F3" s="90" t="s">
        <v>153</v>
      </c>
      <c r="G3" s="381" t="s">
        <v>154</v>
      </c>
      <c r="H3" s="90" t="s">
        <v>155</v>
      </c>
      <c r="I3" s="90" t="s">
        <v>156</v>
      </c>
      <c r="J3" s="90" t="s">
        <v>157</v>
      </c>
      <c r="K3" s="90" t="s">
        <v>158</v>
      </c>
      <c r="N3" s="71"/>
    </row>
    <row r="4" spans="1:16" s="33" customFormat="1" ht="18" customHeight="1" x14ac:dyDescent="0.25">
      <c r="A4" s="423" t="s">
        <v>160</v>
      </c>
      <c r="B4" s="92">
        <v>5743</v>
      </c>
      <c r="C4" s="92">
        <v>6321</v>
      </c>
      <c r="D4" s="92">
        <v>6709</v>
      </c>
      <c r="E4" s="92">
        <v>6046</v>
      </c>
      <c r="F4" s="92">
        <v>6651</v>
      </c>
      <c r="G4" s="365">
        <v>29.266736039600925</v>
      </c>
      <c r="H4" s="93">
        <v>32.082248387977124</v>
      </c>
      <c r="I4" s="93">
        <v>34.002661236742313</v>
      </c>
      <c r="J4" s="93">
        <v>30.641392324282098</v>
      </c>
      <c r="K4" s="93">
        <v>33.853432036109552</v>
      </c>
    </row>
    <row r="5" spans="1:16" s="94" customFormat="1" ht="15" customHeight="1" x14ac:dyDescent="0.25">
      <c r="A5" s="412" t="s">
        <v>162</v>
      </c>
      <c r="B5" s="200">
        <v>198</v>
      </c>
      <c r="C5" s="35">
        <v>203</v>
      </c>
      <c r="D5" s="35">
        <v>228</v>
      </c>
      <c r="E5" s="35">
        <v>171</v>
      </c>
      <c r="F5" s="35">
        <v>152</v>
      </c>
      <c r="G5" s="233">
        <v>24.210657511435382</v>
      </c>
      <c r="H5" s="37">
        <v>24.670069763502319</v>
      </c>
      <c r="I5" s="37">
        <v>27.552350120078231</v>
      </c>
      <c r="J5" s="37">
        <v>20.635270830853809</v>
      </c>
      <c r="K5" s="37">
        <v>18.451189597500996</v>
      </c>
    </row>
    <row r="6" spans="1:16" s="94" customFormat="1" ht="16.5" customHeight="1" x14ac:dyDescent="0.25">
      <c r="A6" s="413" t="s">
        <v>375</v>
      </c>
      <c r="B6" s="200">
        <v>30</v>
      </c>
      <c r="C6" s="35">
        <v>28</v>
      </c>
      <c r="D6" s="35">
        <v>23</v>
      </c>
      <c r="E6" s="35">
        <v>20</v>
      </c>
      <c r="F6" s="35">
        <v>15</v>
      </c>
      <c r="G6" s="233">
        <v>50.162112165199893</v>
      </c>
      <c r="H6" s="37">
        <v>46.538854906767362</v>
      </c>
      <c r="I6" s="37">
        <v>38.031183180593359</v>
      </c>
      <c r="J6" s="37">
        <v>33.067675350920467</v>
      </c>
      <c r="K6" s="37">
        <v>25.162512365349425</v>
      </c>
    </row>
    <row r="7" spans="1:16" s="94" customFormat="1" ht="15" customHeight="1" x14ac:dyDescent="0.25">
      <c r="A7" s="412" t="s">
        <v>164</v>
      </c>
      <c r="B7" s="200">
        <v>0</v>
      </c>
      <c r="C7" s="35">
        <v>0</v>
      </c>
      <c r="D7" s="35">
        <v>0</v>
      </c>
      <c r="E7" s="35">
        <v>0</v>
      </c>
      <c r="F7" s="35">
        <v>0</v>
      </c>
      <c r="G7" s="233">
        <v>0</v>
      </c>
      <c r="H7" s="37">
        <v>0</v>
      </c>
      <c r="I7" s="37">
        <v>0</v>
      </c>
      <c r="J7" s="37">
        <v>0</v>
      </c>
      <c r="K7" s="37">
        <v>0</v>
      </c>
    </row>
    <row r="8" spans="1:16" s="94" customFormat="1" ht="15" customHeight="1" x14ac:dyDescent="0.25">
      <c r="A8" s="412" t="s">
        <v>165</v>
      </c>
      <c r="B8" s="200" t="s">
        <v>234</v>
      </c>
      <c r="C8" s="35" t="s">
        <v>234</v>
      </c>
      <c r="D8" s="35" t="s">
        <v>234</v>
      </c>
      <c r="E8" s="35" t="s">
        <v>234</v>
      </c>
      <c r="F8" s="35" t="s">
        <v>234</v>
      </c>
      <c r="G8" s="233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94" customFormat="1" ht="15" customHeight="1" x14ac:dyDescent="0.25">
      <c r="A9" s="412" t="s">
        <v>166</v>
      </c>
      <c r="B9" s="200">
        <v>44</v>
      </c>
      <c r="C9" s="35">
        <v>52</v>
      </c>
      <c r="D9" s="35">
        <v>49</v>
      </c>
      <c r="E9" s="35">
        <v>57</v>
      </c>
      <c r="F9" s="35">
        <v>66</v>
      </c>
      <c r="G9" s="233">
        <v>37.803822144294351</v>
      </c>
      <c r="H9" s="37">
        <v>44.355840414109188</v>
      </c>
      <c r="I9" s="37">
        <v>43.228685483181302</v>
      </c>
      <c r="J9" s="37">
        <v>53.938159410320424</v>
      </c>
      <c r="K9" s="37">
        <v>65.537455682960868</v>
      </c>
    </row>
    <row r="10" spans="1:16" s="94" customFormat="1" ht="15" customHeight="1" x14ac:dyDescent="0.25">
      <c r="A10" s="412" t="s">
        <v>167</v>
      </c>
      <c r="B10" s="200" t="s">
        <v>234</v>
      </c>
      <c r="C10" s="35" t="s">
        <v>234</v>
      </c>
      <c r="D10" s="35" t="s">
        <v>234</v>
      </c>
      <c r="E10" s="35">
        <v>0</v>
      </c>
      <c r="F10" s="35" t="s">
        <v>234</v>
      </c>
      <c r="G10" s="233" t="s">
        <v>234</v>
      </c>
      <c r="H10" s="37" t="s">
        <v>234</v>
      </c>
      <c r="I10" s="37" t="s">
        <v>234</v>
      </c>
      <c r="J10" s="37">
        <v>0</v>
      </c>
      <c r="K10" s="37" t="s">
        <v>234</v>
      </c>
    </row>
    <row r="11" spans="1:16" s="94" customFormat="1" ht="15" customHeight="1" x14ac:dyDescent="0.25">
      <c r="A11" s="412" t="s">
        <v>168</v>
      </c>
      <c r="B11" s="200" t="s">
        <v>234</v>
      </c>
      <c r="C11" s="35" t="s">
        <v>234</v>
      </c>
      <c r="D11" s="35" t="s">
        <v>234</v>
      </c>
      <c r="E11" s="35" t="s">
        <v>234</v>
      </c>
      <c r="F11" s="35" t="s">
        <v>234</v>
      </c>
      <c r="G11" s="233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s="94" customFormat="1" ht="15" customHeight="1" x14ac:dyDescent="0.25">
      <c r="A12" s="414" t="s">
        <v>169</v>
      </c>
      <c r="B12" s="200">
        <v>122</v>
      </c>
      <c r="C12" s="35">
        <v>141</v>
      </c>
      <c r="D12" s="35">
        <v>118</v>
      </c>
      <c r="E12" s="35">
        <v>137</v>
      </c>
      <c r="F12" s="35">
        <v>159</v>
      </c>
      <c r="G12" s="233">
        <v>21.629493228033382</v>
      </c>
      <c r="H12" s="37">
        <v>24.801925941252588</v>
      </c>
      <c r="I12" s="37">
        <v>20.673167444847802</v>
      </c>
      <c r="J12" s="37">
        <v>23.90861144093078</v>
      </c>
      <c r="K12" s="37">
        <v>27.80843329282337</v>
      </c>
    </row>
    <row r="13" spans="1:16" s="94" customFormat="1" ht="15" customHeight="1" x14ac:dyDescent="0.25">
      <c r="A13" s="412" t="s">
        <v>170</v>
      </c>
      <c r="B13" s="200" t="s">
        <v>234</v>
      </c>
      <c r="C13" s="35" t="s">
        <v>234</v>
      </c>
      <c r="D13" s="35">
        <v>0</v>
      </c>
      <c r="E13" s="35" t="s">
        <v>234</v>
      </c>
      <c r="F13" s="35" t="s">
        <v>234</v>
      </c>
      <c r="G13" s="233" t="s">
        <v>234</v>
      </c>
      <c r="H13" s="37" t="s">
        <v>234</v>
      </c>
      <c r="I13" s="37">
        <v>0</v>
      </c>
      <c r="J13" s="37" t="s">
        <v>234</v>
      </c>
      <c r="K13" s="37" t="s">
        <v>234</v>
      </c>
    </row>
    <row r="14" spans="1:16" s="94" customFormat="1" ht="15" customHeight="1" x14ac:dyDescent="0.25">
      <c r="A14" s="412" t="s">
        <v>171</v>
      </c>
      <c r="B14" s="200">
        <v>9</v>
      </c>
      <c r="C14" s="35">
        <v>7</v>
      </c>
      <c r="D14" s="35">
        <v>10</v>
      </c>
      <c r="E14" s="35">
        <v>15</v>
      </c>
      <c r="F14" s="35">
        <v>5</v>
      </c>
      <c r="G14" s="233">
        <v>9.6441520997023211</v>
      </c>
      <c r="H14" s="37">
        <v>7.3994900034258491</v>
      </c>
      <c r="I14" s="37">
        <v>10.52847633371819</v>
      </c>
      <c r="J14" s="37">
        <v>15.517814044498975</v>
      </c>
      <c r="K14" s="37">
        <v>5.1508283038144915</v>
      </c>
    </row>
    <row r="15" spans="1:16" s="94" customFormat="1" ht="15" customHeight="1" x14ac:dyDescent="0.25">
      <c r="A15" s="412" t="s">
        <v>172</v>
      </c>
      <c r="B15" s="200">
        <v>181</v>
      </c>
      <c r="C15" s="35">
        <v>141</v>
      </c>
      <c r="D15" s="35">
        <v>129</v>
      </c>
      <c r="E15" s="35">
        <v>122</v>
      </c>
      <c r="F15" s="35">
        <v>179</v>
      </c>
      <c r="G15" s="233">
        <v>36.647425547404815</v>
      </c>
      <c r="H15" s="37">
        <v>28.29162576968864</v>
      </c>
      <c r="I15" s="37">
        <v>25.677756726147617</v>
      </c>
      <c r="J15" s="37">
        <v>24.108622075217433</v>
      </c>
      <c r="K15" s="37">
        <v>35.184422334820198</v>
      </c>
    </row>
    <row r="16" spans="1:16" s="94" customFormat="1" ht="15" customHeight="1" x14ac:dyDescent="0.25">
      <c r="A16" s="412" t="s">
        <v>173</v>
      </c>
      <c r="B16" s="200" t="s">
        <v>234</v>
      </c>
      <c r="C16" s="35" t="s">
        <v>234</v>
      </c>
      <c r="D16" s="35" t="s">
        <v>234</v>
      </c>
      <c r="E16" s="35" t="s">
        <v>234</v>
      </c>
      <c r="F16" s="35" t="s">
        <v>234</v>
      </c>
      <c r="G16" s="233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94" customFormat="1" ht="15" customHeight="1" x14ac:dyDescent="0.25">
      <c r="A17" s="414" t="s">
        <v>174</v>
      </c>
      <c r="B17" s="200">
        <v>18</v>
      </c>
      <c r="C17" s="35">
        <v>13</v>
      </c>
      <c r="D17" s="35">
        <v>12</v>
      </c>
      <c r="E17" s="35">
        <v>7</v>
      </c>
      <c r="F17" s="35">
        <v>20</v>
      </c>
      <c r="G17" s="233">
        <v>26.01911087220229</v>
      </c>
      <c r="H17" s="37">
        <v>18.796980879350489</v>
      </c>
      <c r="I17" s="37">
        <v>17.449328783051243</v>
      </c>
      <c r="J17" s="37">
        <v>10.204300780673666</v>
      </c>
      <c r="K17" s="37">
        <v>29.382559236203427</v>
      </c>
    </row>
    <row r="18" spans="1:11" s="94" customFormat="1" ht="15" customHeight="1" x14ac:dyDescent="0.25">
      <c r="A18" s="412" t="s">
        <v>175</v>
      </c>
      <c r="B18" s="200">
        <v>19</v>
      </c>
      <c r="C18" s="35">
        <v>11</v>
      </c>
      <c r="D18" s="35">
        <v>6</v>
      </c>
      <c r="E18" s="35">
        <v>5</v>
      </c>
      <c r="F18" s="35">
        <v>15</v>
      </c>
      <c r="G18" s="233">
        <v>20.670777326147935</v>
      </c>
      <c r="H18" s="37">
        <v>11.994211198586866</v>
      </c>
      <c r="I18" s="37">
        <v>6.5344782688944489</v>
      </c>
      <c r="J18" s="37">
        <v>5.5159750993339998</v>
      </c>
      <c r="K18" s="37">
        <v>16.6971406671653</v>
      </c>
    </row>
    <row r="19" spans="1:11" s="94" customFormat="1" ht="15" customHeight="1" x14ac:dyDescent="0.25">
      <c r="A19" s="412" t="s">
        <v>176</v>
      </c>
      <c r="B19" s="200">
        <v>0</v>
      </c>
      <c r="C19" s="35">
        <v>0</v>
      </c>
      <c r="D19" s="35" t="s">
        <v>234</v>
      </c>
      <c r="E19" s="35">
        <v>0</v>
      </c>
      <c r="F19" s="35" t="s">
        <v>234</v>
      </c>
      <c r="G19" s="233">
        <v>0</v>
      </c>
      <c r="H19" s="37">
        <v>0</v>
      </c>
      <c r="I19" s="37" t="s">
        <v>234</v>
      </c>
      <c r="J19" s="37">
        <v>0</v>
      </c>
      <c r="K19" s="37" t="s">
        <v>234</v>
      </c>
    </row>
    <row r="20" spans="1:11" s="94" customFormat="1" ht="15" customHeight="1" x14ac:dyDescent="0.25">
      <c r="A20" s="412" t="s">
        <v>177</v>
      </c>
      <c r="B20" s="200">
        <v>181</v>
      </c>
      <c r="C20" s="35">
        <v>199</v>
      </c>
      <c r="D20" s="35">
        <v>162</v>
      </c>
      <c r="E20" s="35">
        <v>143</v>
      </c>
      <c r="F20" s="35">
        <v>196</v>
      </c>
      <c r="G20" s="233">
        <v>39.628785357008681</v>
      </c>
      <c r="H20" s="37">
        <v>43.294734490792464</v>
      </c>
      <c r="I20" s="37">
        <v>34.95534561870938</v>
      </c>
      <c r="J20" s="37">
        <v>30.741025036736801</v>
      </c>
      <c r="K20" s="37">
        <v>42.079459947870831</v>
      </c>
    </row>
    <row r="21" spans="1:11" s="94" customFormat="1" ht="15" customHeight="1" x14ac:dyDescent="0.25">
      <c r="A21" s="412" t="s">
        <v>178</v>
      </c>
      <c r="B21" s="200">
        <v>18</v>
      </c>
      <c r="C21" s="35">
        <v>21</v>
      </c>
      <c r="D21" s="35">
        <v>21</v>
      </c>
      <c r="E21" s="35">
        <v>21</v>
      </c>
      <c r="F21" s="35">
        <v>15</v>
      </c>
      <c r="G21" s="233">
        <v>22.10202855770898</v>
      </c>
      <c r="H21" s="37">
        <v>25.290979037903313</v>
      </c>
      <c r="I21" s="37">
        <v>25.174692514352412</v>
      </c>
      <c r="J21" s="37">
        <v>24.981425645511635</v>
      </c>
      <c r="K21" s="37">
        <v>17.775179211522829</v>
      </c>
    </row>
    <row r="22" spans="1:11" s="94" customFormat="1" ht="15" customHeight="1" x14ac:dyDescent="0.25">
      <c r="A22" s="412" t="s">
        <v>179</v>
      </c>
      <c r="B22" s="200">
        <v>3</v>
      </c>
      <c r="C22" s="35">
        <v>2</v>
      </c>
      <c r="D22" s="35">
        <v>9</v>
      </c>
      <c r="E22" s="35">
        <v>12</v>
      </c>
      <c r="F22" s="35">
        <v>31</v>
      </c>
      <c r="G22" s="233">
        <v>8.7979750331518982</v>
      </c>
      <c r="H22" s="37">
        <v>5.8345637971300013</v>
      </c>
      <c r="I22" s="37">
        <v>26.376890419277867</v>
      </c>
      <c r="J22" s="37">
        <v>35.21133555542248</v>
      </c>
      <c r="K22" s="37">
        <v>91.015597455034253</v>
      </c>
    </row>
    <row r="23" spans="1:11" s="94" customFormat="1" ht="15" customHeight="1" x14ac:dyDescent="0.25">
      <c r="A23" s="412" t="s">
        <v>180</v>
      </c>
      <c r="B23" s="200" t="s">
        <v>234</v>
      </c>
      <c r="C23" s="35">
        <v>0</v>
      </c>
      <c r="D23" s="35" t="s">
        <v>234</v>
      </c>
      <c r="E23" s="35" t="s">
        <v>234</v>
      </c>
      <c r="F23" s="35" t="s">
        <v>234</v>
      </c>
      <c r="G23" s="233" t="s">
        <v>234</v>
      </c>
      <c r="H23" s="37">
        <v>0</v>
      </c>
      <c r="I23" s="37" t="s">
        <v>234</v>
      </c>
      <c r="J23" s="37" t="s">
        <v>234</v>
      </c>
      <c r="K23" s="37" t="s">
        <v>234</v>
      </c>
    </row>
    <row r="24" spans="1:11" s="94" customFormat="1" ht="15" customHeight="1" x14ac:dyDescent="0.25">
      <c r="A24" s="412" t="s">
        <v>181</v>
      </c>
      <c r="B24" s="200">
        <v>1823</v>
      </c>
      <c r="C24" s="35">
        <v>2080</v>
      </c>
      <c r="D24" s="35">
        <v>2260</v>
      </c>
      <c r="E24" s="35">
        <v>1903</v>
      </c>
      <c r="F24" s="35">
        <v>2097</v>
      </c>
      <c r="G24" s="233">
        <v>36.402503887759018</v>
      </c>
      <c r="H24" s="37">
        <v>41.58075444254014</v>
      </c>
      <c r="I24" s="37">
        <v>45.342431568004784</v>
      </c>
      <c r="J24" s="37">
        <v>38.389637112629551</v>
      </c>
      <c r="K24" s="37">
        <v>42.592942043838946</v>
      </c>
    </row>
    <row r="25" spans="1:11" s="94" customFormat="1" ht="16.5" customHeight="1" x14ac:dyDescent="0.25">
      <c r="A25" s="413" t="s">
        <v>376</v>
      </c>
      <c r="B25" s="200">
        <v>135</v>
      </c>
      <c r="C25" s="35">
        <v>147</v>
      </c>
      <c r="D25" s="35">
        <v>134</v>
      </c>
      <c r="E25" s="35">
        <v>169</v>
      </c>
      <c r="F25" s="35">
        <v>144</v>
      </c>
      <c r="G25" s="233">
        <v>58.437836325463252</v>
      </c>
      <c r="H25" s="37">
        <v>63.828551050840204</v>
      </c>
      <c r="I25" s="37">
        <v>58.398762842855277</v>
      </c>
      <c r="J25" s="37">
        <v>73.957541771985305</v>
      </c>
      <c r="K25" s="37">
        <v>63.828716734354707</v>
      </c>
    </row>
    <row r="26" spans="1:11" s="94" customFormat="1" ht="16.5" customHeight="1" x14ac:dyDescent="0.25">
      <c r="A26" s="413" t="s">
        <v>377</v>
      </c>
      <c r="B26" s="200">
        <v>17</v>
      </c>
      <c r="C26" s="35">
        <v>20</v>
      </c>
      <c r="D26" s="35">
        <v>28</v>
      </c>
      <c r="E26" s="35">
        <v>8</v>
      </c>
      <c r="F26" s="35">
        <v>18</v>
      </c>
      <c r="G26" s="233">
        <v>24.382721945287081</v>
      </c>
      <c r="H26" s="37">
        <v>28.627796137294887</v>
      </c>
      <c r="I26" s="37">
        <v>39.937785491014402</v>
      </c>
      <c r="J26" s="37">
        <v>11.450586277073372</v>
      </c>
      <c r="K26" s="37">
        <v>26.518678363142179</v>
      </c>
    </row>
    <row r="27" spans="1:11" s="94" customFormat="1" ht="15" customHeight="1" x14ac:dyDescent="0.25">
      <c r="A27" s="412" t="s">
        <v>184</v>
      </c>
      <c r="B27" s="200">
        <v>22</v>
      </c>
      <c r="C27" s="35">
        <v>30</v>
      </c>
      <c r="D27" s="35">
        <v>17</v>
      </c>
      <c r="E27" s="35">
        <v>14</v>
      </c>
      <c r="F27" s="35">
        <v>27</v>
      </c>
      <c r="G27" s="233">
        <v>29.419479991586851</v>
      </c>
      <c r="H27" s="37">
        <v>39.75348587007668</v>
      </c>
      <c r="I27" s="37">
        <v>22.532254099031096</v>
      </c>
      <c r="J27" s="37">
        <v>18.391393999896984</v>
      </c>
      <c r="K27" s="37">
        <v>35.413572394211975</v>
      </c>
    </row>
    <row r="28" spans="1:11" s="94" customFormat="1" ht="15" customHeight="1" x14ac:dyDescent="0.25">
      <c r="A28" s="412" t="s">
        <v>185</v>
      </c>
      <c r="B28" s="200">
        <v>19</v>
      </c>
      <c r="C28" s="35">
        <v>12</v>
      </c>
      <c r="D28" s="35">
        <v>14</v>
      </c>
      <c r="E28" s="35">
        <v>12</v>
      </c>
      <c r="F28" s="35">
        <v>14</v>
      </c>
      <c r="G28" s="233">
        <v>14.499536621607012</v>
      </c>
      <c r="H28" s="37">
        <v>9.14071101659375</v>
      </c>
      <c r="I28" s="37">
        <v>10.701704172849801</v>
      </c>
      <c r="J28" s="37">
        <v>9.2263003033963713</v>
      </c>
      <c r="K28" s="37">
        <v>10.842195416106662</v>
      </c>
    </row>
    <row r="29" spans="1:11" s="33" customFormat="1" ht="15" customHeight="1" x14ac:dyDescent="0.25">
      <c r="A29" s="412" t="s">
        <v>186</v>
      </c>
      <c r="B29" s="200" t="s">
        <v>234</v>
      </c>
      <c r="C29" s="35">
        <v>0</v>
      </c>
      <c r="D29" s="35" t="s">
        <v>234</v>
      </c>
      <c r="E29" s="35" t="s">
        <v>234</v>
      </c>
      <c r="F29" s="35" t="s">
        <v>234</v>
      </c>
      <c r="G29" s="233" t="s">
        <v>234</v>
      </c>
      <c r="H29" s="37">
        <v>0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412" t="s">
        <v>187</v>
      </c>
      <c r="B30" s="200">
        <v>3</v>
      </c>
      <c r="C30" s="35">
        <v>3</v>
      </c>
      <c r="D30" s="35">
        <v>2</v>
      </c>
      <c r="E30" s="35">
        <v>6</v>
      </c>
      <c r="F30" s="35">
        <v>6</v>
      </c>
      <c r="G30" s="233">
        <v>6.5328652221382884</v>
      </c>
      <c r="H30" s="37">
        <v>6.5171384128218071</v>
      </c>
      <c r="I30" s="37">
        <v>4.3396404475890096</v>
      </c>
      <c r="J30" s="37">
        <v>13.050479147735514</v>
      </c>
      <c r="K30" s="37">
        <v>13.186759494644663</v>
      </c>
    </row>
    <row r="31" spans="1:11" s="33" customFormat="1" ht="15" customHeight="1" x14ac:dyDescent="0.25">
      <c r="A31" s="412" t="s">
        <v>188</v>
      </c>
      <c r="B31" s="200">
        <v>38</v>
      </c>
      <c r="C31" s="35">
        <v>64</v>
      </c>
      <c r="D31" s="35">
        <v>48</v>
      </c>
      <c r="E31" s="35">
        <v>32</v>
      </c>
      <c r="F31" s="35">
        <v>50</v>
      </c>
      <c r="G31" s="233">
        <v>27.551464205798208</v>
      </c>
      <c r="H31" s="37">
        <v>46.022468069633206</v>
      </c>
      <c r="I31" s="37">
        <v>34.122930210128025</v>
      </c>
      <c r="J31" s="37">
        <v>22.528113661899376</v>
      </c>
      <c r="K31" s="37">
        <v>34.879700946229882</v>
      </c>
    </row>
    <row r="32" spans="1:11" s="33" customFormat="1" ht="15" customHeight="1" x14ac:dyDescent="0.25">
      <c r="A32" s="412" t="s">
        <v>189</v>
      </c>
      <c r="B32" s="200">
        <v>0</v>
      </c>
      <c r="C32" s="35">
        <v>0</v>
      </c>
      <c r="D32" s="35">
        <v>0</v>
      </c>
      <c r="E32" s="35">
        <v>0</v>
      </c>
      <c r="F32" s="35" t="s">
        <v>234</v>
      </c>
      <c r="G32" s="233">
        <v>0</v>
      </c>
      <c r="H32" s="37">
        <v>0</v>
      </c>
      <c r="I32" s="37">
        <v>0</v>
      </c>
      <c r="J32" s="37">
        <v>0</v>
      </c>
      <c r="K32" s="37" t="s">
        <v>234</v>
      </c>
    </row>
    <row r="33" spans="1:11" s="33" customFormat="1" ht="15" customHeight="1" x14ac:dyDescent="0.25">
      <c r="A33" s="412" t="s">
        <v>190</v>
      </c>
      <c r="B33" s="200">
        <v>0</v>
      </c>
      <c r="C33" s="35" t="s">
        <v>234</v>
      </c>
      <c r="D33" s="35" t="s">
        <v>234</v>
      </c>
      <c r="E33" s="35">
        <v>0</v>
      </c>
      <c r="F33" s="35">
        <v>0</v>
      </c>
      <c r="G33" s="233">
        <v>0</v>
      </c>
      <c r="H33" s="37" t="s">
        <v>234</v>
      </c>
      <c r="I33" s="37" t="s">
        <v>234</v>
      </c>
      <c r="J33" s="37">
        <v>0</v>
      </c>
      <c r="K33" s="37">
        <v>0</v>
      </c>
    </row>
    <row r="34" spans="1:11" s="33" customFormat="1" ht="15" customHeight="1" x14ac:dyDescent="0.25">
      <c r="A34" s="412" t="s">
        <v>191</v>
      </c>
      <c r="B34" s="200">
        <v>39</v>
      </c>
      <c r="C34" s="35">
        <v>29</v>
      </c>
      <c r="D34" s="35">
        <v>24</v>
      </c>
      <c r="E34" s="35">
        <v>25</v>
      </c>
      <c r="F34" s="35">
        <v>37</v>
      </c>
      <c r="G34" s="233">
        <v>17.30035181635337</v>
      </c>
      <c r="H34" s="37">
        <v>12.824416930586764</v>
      </c>
      <c r="I34" s="37">
        <v>10.584976522791136</v>
      </c>
      <c r="J34" s="37">
        <v>11.075537723788104</v>
      </c>
      <c r="K34" s="37">
        <v>16.362714039326949</v>
      </c>
    </row>
    <row r="35" spans="1:11" s="33" customFormat="1" ht="15" customHeight="1" x14ac:dyDescent="0.25">
      <c r="A35" s="412" t="s">
        <v>192</v>
      </c>
      <c r="B35" s="200">
        <v>6</v>
      </c>
      <c r="C35" s="35">
        <v>15</v>
      </c>
      <c r="D35" s="35">
        <v>12</v>
      </c>
      <c r="E35" s="35">
        <v>10</v>
      </c>
      <c r="F35" s="35">
        <v>21</v>
      </c>
      <c r="G35" s="233">
        <v>8.5598400147974605</v>
      </c>
      <c r="H35" s="37">
        <v>21.541405890864429</v>
      </c>
      <c r="I35" s="37">
        <v>17.312370406156738</v>
      </c>
      <c r="J35" s="37">
        <v>14.48009641307528</v>
      </c>
      <c r="K35" s="37">
        <v>30.595480721626167</v>
      </c>
    </row>
    <row r="36" spans="1:11" s="33" customFormat="1" ht="15" customHeight="1" x14ac:dyDescent="0.25">
      <c r="A36" s="412" t="s">
        <v>193</v>
      </c>
      <c r="B36" s="200">
        <v>4</v>
      </c>
      <c r="C36" s="35">
        <v>2</v>
      </c>
      <c r="D36" s="35">
        <v>7</v>
      </c>
      <c r="E36" s="35">
        <v>4</v>
      </c>
      <c r="F36" s="35">
        <v>3</v>
      </c>
      <c r="G36" s="233">
        <v>7.934674240096002</v>
      </c>
      <c r="H36" s="37">
        <v>3.9454436695176542</v>
      </c>
      <c r="I36" s="37">
        <v>13.755262180967575</v>
      </c>
      <c r="J36" s="37">
        <v>7.8575433922933291</v>
      </c>
      <c r="K36" s="37">
        <v>5.921470659176312</v>
      </c>
    </row>
    <row r="37" spans="1:11" s="33" customFormat="1" ht="15" customHeight="1" x14ac:dyDescent="0.25">
      <c r="A37" s="412" t="s">
        <v>194</v>
      </c>
      <c r="B37" s="200">
        <v>344</v>
      </c>
      <c r="C37" s="35">
        <v>415</v>
      </c>
      <c r="D37" s="35">
        <v>491</v>
      </c>
      <c r="E37" s="35">
        <v>427</v>
      </c>
      <c r="F37" s="35">
        <v>472</v>
      </c>
      <c r="G37" s="233">
        <v>21.678223328035877</v>
      </c>
      <c r="H37" s="37">
        <v>26.100108941313515</v>
      </c>
      <c r="I37" s="37">
        <v>30.892868309125525</v>
      </c>
      <c r="J37" s="37">
        <v>26.926653571442174</v>
      </c>
      <c r="K37" s="37">
        <v>29.973345799075304</v>
      </c>
    </row>
    <row r="38" spans="1:11" s="33" customFormat="1" ht="15" customHeight="1" x14ac:dyDescent="0.25">
      <c r="A38" s="412" t="s">
        <v>195</v>
      </c>
      <c r="B38" s="200">
        <v>20</v>
      </c>
      <c r="C38" s="35">
        <v>16</v>
      </c>
      <c r="D38" s="35">
        <v>23</v>
      </c>
      <c r="E38" s="35">
        <v>32</v>
      </c>
      <c r="F38" s="35">
        <v>20</v>
      </c>
      <c r="G38" s="233">
        <v>10.461214034845909</v>
      </c>
      <c r="H38" s="37">
        <v>8.213977947515577</v>
      </c>
      <c r="I38" s="37">
        <v>11.627771769619041</v>
      </c>
      <c r="J38" s="37">
        <v>16.028507529894551</v>
      </c>
      <c r="K38" s="37">
        <v>9.920050638559939</v>
      </c>
    </row>
    <row r="39" spans="1:11" s="33" customFormat="1" ht="15" customHeight="1" x14ac:dyDescent="0.25">
      <c r="A39" s="412" t="s">
        <v>196</v>
      </c>
      <c r="B39" s="200">
        <v>0</v>
      </c>
      <c r="C39" s="35">
        <v>0</v>
      </c>
      <c r="D39" s="35" t="s">
        <v>234</v>
      </c>
      <c r="E39" s="35" t="s">
        <v>234</v>
      </c>
      <c r="F39" s="35" t="s">
        <v>234</v>
      </c>
      <c r="G39" s="233">
        <v>0</v>
      </c>
      <c r="H39" s="37">
        <v>0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412" t="s">
        <v>197</v>
      </c>
      <c r="B40" s="200">
        <v>242</v>
      </c>
      <c r="C40" s="35">
        <v>253</v>
      </c>
      <c r="D40" s="35">
        <v>332</v>
      </c>
      <c r="E40" s="35">
        <v>388</v>
      </c>
      <c r="F40" s="35">
        <v>325</v>
      </c>
      <c r="G40" s="233">
        <v>20.557091183201134</v>
      </c>
      <c r="H40" s="37">
        <v>21.297061584487473</v>
      </c>
      <c r="I40" s="37">
        <v>27.751257837562836</v>
      </c>
      <c r="J40" s="37">
        <v>32.163375699308901</v>
      </c>
      <c r="K40" s="37">
        <v>26.830826139855485</v>
      </c>
    </row>
    <row r="41" spans="1:11" s="33" customFormat="1" ht="15" customHeight="1" x14ac:dyDescent="0.25">
      <c r="A41" s="412" t="s">
        <v>198</v>
      </c>
      <c r="B41" s="200">
        <v>249</v>
      </c>
      <c r="C41" s="35">
        <v>299</v>
      </c>
      <c r="D41" s="35">
        <v>329</v>
      </c>
      <c r="E41" s="35">
        <v>261</v>
      </c>
      <c r="F41" s="35">
        <v>316</v>
      </c>
      <c r="G41" s="233">
        <v>32.913081490511033</v>
      </c>
      <c r="H41" s="37">
        <v>39.041104602579416</v>
      </c>
      <c r="I41" s="37">
        <v>42.486451200808787</v>
      </c>
      <c r="J41" s="37">
        <v>33.387877634249996</v>
      </c>
      <c r="K41" s="37">
        <v>40.394591229737948</v>
      </c>
    </row>
    <row r="42" spans="1:11" s="33" customFormat="1" ht="15" customHeight="1" x14ac:dyDescent="0.25">
      <c r="A42" s="412" t="s">
        <v>199</v>
      </c>
      <c r="B42" s="200">
        <v>2</v>
      </c>
      <c r="C42" s="35">
        <v>5</v>
      </c>
      <c r="D42" s="35">
        <v>0</v>
      </c>
      <c r="E42" s="35">
        <v>3</v>
      </c>
      <c r="F42" s="35">
        <v>5</v>
      </c>
      <c r="G42" s="233">
        <v>6.5599596443169048</v>
      </c>
      <c r="H42" s="37">
        <v>16.087415325793405</v>
      </c>
      <c r="I42" s="37">
        <v>0</v>
      </c>
      <c r="J42" s="37">
        <v>9.3450729003944542</v>
      </c>
      <c r="K42" s="37">
        <v>15.364039631086049</v>
      </c>
    </row>
    <row r="43" spans="1:11" s="33" customFormat="1" ht="15" customHeight="1" x14ac:dyDescent="0.25">
      <c r="A43" s="412" t="s">
        <v>200</v>
      </c>
      <c r="B43" s="200">
        <v>203</v>
      </c>
      <c r="C43" s="35">
        <v>253</v>
      </c>
      <c r="D43" s="35">
        <v>372</v>
      </c>
      <c r="E43" s="35">
        <v>290</v>
      </c>
      <c r="F43" s="35">
        <v>337</v>
      </c>
      <c r="G43" s="233">
        <v>18.982700938827652</v>
      </c>
      <c r="H43" s="37">
        <v>23.518781632071217</v>
      </c>
      <c r="I43" s="37">
        <v>34.346817802295746</v>
      </c>
      <c r="J43" s="37">
        <v>26.689176338945696</v>
      </c>
      <c r="K43" s="37">
        <v>31.024581683692794</v>
      </c>
    </row>
    <row r="44" spans="1:11" s="33" customFormat="1" ht="15" customHeight="1" x14ac:dyDescent="0.25">
      <c r="A44" s="412" t="s">
        <v>201</v>
      </c>
      <c r="B44" s="200">
        <v>555</v>
      </c>
      <c r="C44" s="35">
        <v>515</v>
      </c>
      <c r="D44" s="35">
        <v>499</v>
      </c>
      <c r="E44" s="35">
        <v>478</v>
      </c>
      <c r="F44" s="35">
        <v>532</v>
      </c>
      <c r="G44" s="233">
        <v>33.611374455137423</v>
      </c>
      <c r="H44" s="37">
        <v>31.005004662514882</v>
      </c>
      <c r="I44" s="37">
        <v>30.034101374867273</v>
      </c>
      <c r="J44" s="37">
        <v>28.698820569946747</v>
      </c>
      <c r="K44" s="37">
        <v>32.087268545763891</v>
      </c>
    </row>
    <row r="45" spans="1:11" s="33" customFormat="1" ht="15" customHeight="1" x14ac:dyDescent="0.25">
      <c r="A45" s="412" t="s">
        <v>202</v>
      </c>
      <c r="B45" s="200">
        <v>507</v>
      </c>
      <c r="C45" s="35">
        <v>507</v>
      </c>
      <c r="D45" s="35">
        <v>507</v>
      </c>
      <c r="E45" s="35">
        <v>451</v>
      </c>
      <c r="F45" s="35">
        <v>381</v>
      </c>
      <c r="G45" s="233">
        <v>114.97280602885071</v>
      </c>
      <c r="H45" s="37">
        <v>114.5673692750336</v>
      </c>
      <c r="I45" s="37">
        <v>114.65844869758101</v>
      </c>
      <c r="J45" s="37">
        <v>102.20987346935711</v>
      </c>
      <c r="K45" s="37">
        <v>87.915769349780817</v>
      </c>
    </row>
    <row r="46" spans="1:11" s="33" customFormat="1" ht="15" customHeight="1" x14ac:dyDescent="0.25">
      <c r="A46" s="412" t="s">
        <v>203</v>
      </c>
      <c r="B46" s="200">
        <v>218</v>
      </c>
      <c r="C46" s="35">
        <v>162</v>
      </c>
      <c r="D46" s="35">
        <v>121</v>
      </c>
      <c r="E46" s="35">
        <v>117</v>
      </c>
      <c r="F46" s="35">
        <v>118</v>
      </c>
      <c r="G46" s="233">
        <v>58.079711321767469</v>
      </c>
      <c r="H46" s="37">
        <v>42.615198355839489</v>
      </c>
      <c r="I46" s="37">
        <v>31.348383903793774</v>
      </c>
      <c r="J46" s="37">
        <v>29.944620707563146</v>
      </c>
      <c r="K46" s="37">
        <v>29.962326582464893</v>
      </c>
    </row>
    <row r="47" spans="1:11" s="33" customFormat="1" ht="15" customHeight="1" x14ac:dyDescent="0.25">
      <c r="A47" s="412" t="s">
        <v>204</v>
      </c>
      <c r="B47" s="200">
        <v>11</v>
      </c>
      <c r="C47" s="35">
        <v>16</v>
      </c>
      <c r="D47" s="35">
        <v>21</v>
      </c>
      <c r="E47" s="35">
        <v>10</v>
      </c>
      <c r="F47" s="35">
        <v>18</v>
      </c>
      <c r="G47" s="233">
        <v>7.6024482544856014</v>
      </c>
      <c r="H47" s="37">
        <v>11.011697425838451</v>
      </c>
      <c r="I47" s="37">
        <v>14.465344115488362</v>
      </c>
      <c r="J47" s="37">
        <v>6.8808826920534178</v>
      </c>
      <c r="K47" s="37">
        <v>12.58134661839903</v>
      </c>
    </row>
    <row r="48" spans="1:11" s="33" customFormat="1" ht="15" customHeight="1" x14ac:dyDescent="0.25">
      <c r="A48" s="412" t="s">
        <v>205</v>
      </c>
      <c r="B48" s="200">
        <v>58</v>
      </c>
      <c r="C48" s="35">
        <v>72</v>
      </c>
      <c r="D48" s="35">
        <v>81</v>
      </c>
      <c r="E48" s="35">
        <v>83</v>
      </c>
      <c r="F48" s="35">
        <v>53</v>
      </c>
      <c r="G48" s="233">
        <v>15.33355687454428</v>
      </c>
      <c r="H48" s="37">
        <v>19.001301713213799</v>
      </c>
      <c r="I48" s="37">
        <v>21.386321854823432</v>
      </c>
      <c r="J48" s="37">
        <v>21.998909914239437</v>
      </c>
      <c r="K48" s="37">
        <v>14.176216624896943</v>
      </c>
    </row>
    <row r="49" spans="1:11" s="33" customFormat="1" ht="15" customHeight="1" x14ac:dyDescent="0.25">
      <c r="A49" s="412" t="s">
        <v>206</v>
      </c>
      <c r="B49" s="200">
        <v>34</v>
      </c>
      <c r="C49" s="35">
        <v>51</v>
      </c>
      <c r="D49" s="35">
        <v>52</v>
      </c>
      <c r="E49" s="35">
        <v>33</v>
      </c>
      <c r="F49" s="35">
        <v>45</v>
      </c>
      <c r="G49" s="233">
        <v>15.085418815859322</v>
      </c>
      <c r="H49" s="37">
        <v>22.513548313545694</v>
      </c>
      <c r="I49" s="37">
        <v>22.899804998368754</v>
      </c>
      <c r="J49" s="37">
        <v>14.541895833634561</v>
      </c>
      <c r="K49" s="37">
        <v>20.077779912735782</v>
      </c>
    </row>
    <row r="50" spans="1:11" s="33" customFormat="1" ht="15" customHeight="1" x14ac:dyDescent="0.25">
      <c r="A50" s="412" t="s">
        <v>207</v>
      </c>
      <c r="B50" s="200">
        <v>185</v>
      </c>
      <c r="C50" s="35">
        <v>213</v>
      </c>
      <c r="D50" s="35">
        <v>275</v>
      </c>
      <c r="E50" s="35">
        <v>273</v>
      </c>
      <c r="F50" s="35">
        <v>238</v>
      </c>
      <c r="G50" s="233">
        <v>18.936332086767894</v>
      </c>
      <c r="H50" s="37">
        <v>21.726595420508897</v>
      </c>
      <c r="I50" s="37">
        <v>28.05798662578891</v>
      </c>
      <c r="J50" s="37">
        <v>27.90057731569928</v>
      </c>
      <c r="K50" s="37">
        <v>24.573107300281848</v>
      </c>
    </row>
    <row r="51" spans="1:11" s="33" customFormat="1" ht="15" customHeight="1" x14ac:dyDescent="0.25">
      <c r="A51" s="412" t="s">
        <v>208</v>
      </c>
      <c r="B51" s="200">
        <v>34</v>
      </c>
      <c r="C51" s="35">
        <v>31</v>
      </c>
      <c r="D51" s="35">
        <v>34</v>
      </c>
      <c r="E51" s="35">
        <v>28</v>
      </c>
      <c r="F51" s="35">
        <v>43</v>
      </c>
      <c r="G51" s="233">
        <v>24.63305903173935</v>
      </c>
      <c r="H51" s="37">
        <v>22.562728064134554</v>
      </c>
      <c r="I51" s="37">
        <v>24.875532073900402</v>
      </c>
      <c r="J51" s="37">
        <v>20.486908310640409</v>
      </c>
      <c r="K51" s="37">
        <v>32.047967742180752</v>
      </c>
    </row>
    <row r="52" spans="1:11" s="33" customFormat="1" ht="15" customHeight="1" x14ac:dyDescent="0.25">
      <c r="A52" s="412" t="s">
        <v>209</v>
      </c>
      <c r="B52" s="200">
        <v>17</v>
      </c>
      <c r="C52" s="35">
        <v>45</v>
      </c>
      <c r="D52" s="35">
        <v>28</v>
      </c>
      <c r="E52" s="35">
        <v>57</v>
      </c>
      <c r="F52" s="35">
        <v>38</v>
      </c>
      <c r="G52" s="233">
        <v>19.088895900888154</v>
      </c>
      <c r="H52" s="37">
        <v>50.431928382064783</v>
      </c>
      <c r="I52" s="37">
        <v>31.413696959071263</v>
      </c>
      <c r="J52" s="37">
        <v>63.778090651767634</v>
      </c>
      <c r="K52" s="37">
        <v>42.462957002073146</v>
      </c>
    </row>
    <row r="53" spans="1:11" s="33" customFormat="1" ht="15" customHeight="1" x14ac:dyDescent="0.25">
      <c r="A53" s="412" t="s">
        <v>210</v>
      </c>
      <c r="B53" s="200">
        <v>0</v>
      </c>
      <c r="C53" s="35">
        <v>0</v>
      </c>
      <c r="D53" s="35">
        <v>0</v>
      </c>
      <c r="E53" s="35">
        <v>0</v>
      </c>
      <c r="F53" s="35">
        <v>0</v>
      </c>
      <c r="G53" s="233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412" t="s">
        <v>211</v>
      </c>
      <c r="B54" s="200" t="s">
        <v>234</v>
      </c>
      <c r="C54" s="35" t="s">
        <v>234</v>
      </c>
      <c r="D54" s="35" t="s">
        <v>234</v>
      </c>
      <c r="E54" s="35" t="s">
        <v>234</v>
      </c>
      <c r="F54" s="35" t="s">
        <v>234</v>
      </c>
      <c r="G54" s="233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412" t="s">
        <v>212</v>
      </c>
      <c r="B55" s="200">
        <v>44</v>
      </c>
      <c r="C55" s="35">
        <v>57</v>
      </c>
      <c r="D55" s="35">
        <v>62</v>
      </c>
      <c r="E55" s="35">
        <v>44</v>
      </c>
      <c r="F55" s="35">
        <v>72</v>
      </c>
      <c r="G55" s="233">
        <v>19.768664885049052</v>
      </c>
      <c r="H55" s="37">
        <v>25.421188329503504</v>
      </c>
      <c r="I55" s="37">
        <v>27.502293156598778</v>
      </c>
      <c r="J55" s="37">
        <v>19.451913269864956</v>
      </c>
      <c r="K55" s="37">
        <v>31.892426776543076</v>
      </c>
    </row>
    <row r="56" spans="1:11" s="33" customFormat="1" ht="15" customHeight="1" x14ac:dyDescent="0.25">
      <c r="A56" s="412" t="s">
        <v>213</v>
      </c>
      <c r="B56" s="200">
        <v>54</v>
      </c>
      <c r="C56" s="35">
        <v>109</v>
      </c>
      <c r="D56" s="35">
        <v>71</v>
      </c>
      <c r="E56" s="35">
        <v>49</v>
      </c>
      <c r="F56" s="35">
        <v>42</v>
      </c>
      <c r="G56" s="233">
        <v>21.831761747833124</v>
      </c>
      <c r="H56" s="37">
        <v>44.417441547742847</v>
      </c>
      <c r="I56" s="37">
        <v>29.191068403779717</v>
      </c>
      <c r="J56" s="37">
        <v>20.273292196027874</v>
      </c>
      <c r="K56" s="37">
        <v>17.556782688879707</v>
      </c>
    </row>
    <row r="57" spans="1:11" s="33" customFormat="1" ht="15" customHeight="1" x14ac:dyDescent="0.25">
      <c r="A57" s="412" t="s">
        <v>214</v>
      </c>
      <c r="B57" s="200">
        <v>90</v>
      </c>
      <c r="C57" s="35">
        <v>105</v>
      </c>
      <c r="D57" s="35">
        <v>96</v>
      </c>
      <c r="E57" s="35">
        <v>95</v>
      </c>
      <c r="F57" s="35">
        <v>180</v>
      </c>
      <c r="G57" s="233">
        <v>33.120824420238755</v>
      </c>
      <c r="H57" s="37">
        <v>38.418085807445429</v>
      </c>
      <c r="I57" s="37">
        <v>34.985088441903386</v>
      </c>
      <c r="J57" s="37">
        <v>34.479354260172926</v>
      </c>
      <c r="K57" s="37">
        <v>65.452554464537798</v>
      </c>
    </row>
    <row r="58" spans="1:11" s="33" customFormat="1" ht="15" customHeight="1" x14ac:dyDescent="0.25">
      <c r="A58" s="412" t="s">
        <v>215</v>
      </c>
      <c r="B58" s="200">
        <v>4</v>
      </c>
      <c r="C58" s="35">
        <v>10</v>
      </c>
      <c r="D58" s="35">
        <v>21</v>
      </c>
      <c r="E58" s="35">
        <v>17</v>
      </c>
      <c r="F58" s="35">
        <v>25</v>
      </c>
      <c r="G58" s="233">
        <v>8.2002533687616452</v>
      </c>
      <c r="H58" s="37">
        <v>20.176302479097068</v>
      </c>
      <c r="I58" s="37">
        <v>41.614610864569961</v>
      </c>
      <c r="J58" s="37">
        <v>33.835533772014195</v>
      </c>
      <c r="K58" s="37">
        <v>49.349361366019735</v>
      </c>
    </row>
    <row r="59" spans="1:11" s="33" customFormat="1" ht="15" customHeight="1" x14ac:dyDescent="0.25">
      <c r="A59" s="412" t="s">
        <v>216</v>
      </c>
      <c r="B59" s="200">
        <v>4</v>
      </c>
      <c r="C59" s="35">
        <v>3</v>
      </c>
      <c r="D59" s="35">
        <v>5</v>
      </c>
      <c r="E59" s="35">
        <v>15</v>
      </c>
      <c r="F59" s="35">
        <v>23</v>
      </c>
      <c r="G59" s="233">
        <v>12.525346272962979</v>
      </c>
      <c r="H59" s="37">
        <v>9.3470661719217514</v>
      </c>
      <c r="I59" s="37">
        <v>15.420213329142042</v>
      </c>
      <c r="J59" s="37">
        <v>46.078762283072628</v>
      </c>
      <c r="K59" s="37">
        <v>70.357233568940586</v>
      </c>
    </row>
    <row r="60" spans="1:11" s="33" customFormat="1" ht="15" customHeight="1" x14ac:dyDescent="0.25">
      <c r="A60" s="412" t="s">
        <v>217</v>
      </c>
      <c r="B60" s="200" t="s">
        <v>234</v>
      </c>
      <c r="C60" s="35" t="s">
        <v>234</v>
      </c>
      <c r="D60" s="35" t="s">
        <v>234</v>
      </c>
      <c r="E60" s="35" t="s">
        <v>234</v>
      </c>
      <c r="F60" s="35" t="s">
        <v>234</v>
      </c>
      <c r="G60" s="233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412" t="s">
        <v>218</v>
      </c>
      <c r="B61" s="200">
        <v>26</v>
      </c>
      <c r="C61" s="35">
        <v>16</v>
      </c>
      <c r="D61" s="35">
        <v>37</v>
      </c>
      <c r="E61" s="35">
        <v>57</v>
      </c>
      <c r="F61" s="35">
        <v>81</v>
      </c>
      <c r="G61" s="233">
        <v>11.129490850912184</v>
      </c>
      <c r="H61" s="37">
        <v>6.8144542748004353</v>
      </c>
      <c r="I61" s="37">
        <v>15.666877083930572</v>
      </c>
      <c r="J61" s="37">
        <v>24.007536965708599</v>
      </c>
      <c r="K61" s="37">
        <v>34.001703642501639</v>
      </c>
    </row>
    <row r="62" spans="1:11" s="33" customFormat="1" ht="15" customHeight="1" x14ac:dyDescent="0.25">
      <c r="A62" s="412" t="s">
        <v>219</v>
      </c>
      <c r="B62" s="200">
        <v>6</v>
      </c>
      <c r="C62" s="35">
        <v>7</v>
      </c>
      <c r="D62" s="35">
        <v>7</v>
      </c>
      <c r="E62" s="35">
        <v>3</v>
      </c>
      <c r="F62" s="35">
        <v>3</v>
      </c>
      <c r="G62" s="233">
        <v>20.9563318282874</v>
      </c>
      <c r="H62" s="37">
        <v>24.260527702264834</v>
      </c>
      <c r="I62" s="37">
        <v>24.269670524454021</v>
      </c>
      <c r="J62" s="37">
        <v>10.37388427688656</v>
      </c>
      <c r="K62" s="37">
        <v>10.507572025692259</v>
      </c>
    </row>
    <row r="63" spans="1:11" s="33" customFormat="1" ht="15" customHeight="1" x14ac:dyDescent="0.25">
      <c r="A63" s="412" t="s">
        <v>220</v>
      </c>
      <c r="B63" s="200">
        <v>48</v>
      </c>
      <c r="C63" s="35">
        <v>77</v>
      </c>
      <c r="D63" s="35">
        <v>61</v>
      </c>
      <c r="E63" s="35">
        <v>65</v>
      </c>
      <c r="F63" s="35">
        <v>113</v>
      </c>
      <c r="G63" s="233">
        <v>11.317014070253524</v>
      </c>
      <c r="H63" s="37">
        <v>18.153588131977184</v>
      </c>
      <c r="I63" s="37">
        <v>14.450984316373965</v>
      </c>
      <c r="J63" s="37">
        <v>15.42081546318404</v>
      </c>
      <c r="K63" s="37">
        <v>27.020880948874169</v>
      </c>
    </row>
    <row r="64" spans="1:11" s="33" customFormat="1" ht="15" customHeight="1" x14ac:dyDescent="0.25">
      <c r="A64" s="412" t="s">
        <v>221</v>
      </c>
      <c r="B64" s="200">
        <v>21</v>
      </c>
      <c r="C64" s="35">
        <v>29</v>
      </c>
      <c r="D64" s="35">
        <v>27</v>
      </c>
      <c r="E64" s="35">
        <v>24</v>
      </c>
      <c r="F64" s="35">
        <v>21</v>
      </c>
      <c r="G64" s="233">
        <v>19.976173891834723</v>
      </c>
      <c r="H64" s="37">
        <v>27.431696569698357</v>
      </c>
      <c r="I64" s="37">
        <v>25.587054470508463</v>
      </c>
      <c r="J64" s="37">
        <v>22.696029128397591</v>
      </c>
      <c r="K64" s="37">
        <v>19.817866215582388</v>
      </c>
    </row>
    <row r="65" spans="1:12" s="33" customFormat="1" ht="15" customHeight="1" x14ac:dyDescent="0.25">
      <c r="A65" s="412" t="s">
        <v>222</v>
      </c>
      <c r="B65" s="200">
        <v>3</v>
      </c>
      <c r="C65" s="35">
        <v>13</v>
      </c>
      <c r="D65" s="35">
        <v>18</v>
      </c>
      <c r="E65" s="35">
        <v>37</v>
      </c>
      <c r="F65" s="35">
        <v>26</v>
      </c>
      <c r="G65" s="233">
        <v>7.5998164006023874</v>
      </c>
      <c r="H65" s="37">
        <v>32.643262435821384</v>
      </c>
      <c r="I65" s="37">
        <v>44.606668057154927</v>
      </c>
      <c r="J65" s="37">
        <v>90.374987948377267</v>
      </c>
      <c r="K65" s="37">
        <v>62.956715552255218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WoZPQp0BTpLo/8Gnj5AY89FnKlqXx77jsfhJBjubIZpCnpeuhahoVOR4JFdXkexPMVCMo23DxrOoaxJIZOwdcA==" saltValue="BCTWhiP+7cRRatEcSApNig==" spinCount="100000" sheet="1" objects="1" scenarios="1"/>
  <hyperlinks>
    <hyperlink ref="A72" location="'Table of Contents'!A1" display="Click here to return to the Table of Contents" xr:uid="{69894AE0-9FF3-47AD-B4DA-586BC4F486CC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DB35-CCCA-4912-A120-5173216E9462}">
  <sheetPr codeName="Sheet4">
    <pageSetUpPr fitToPage="1"/>
  </sheetPr>
  <dimension ref="A1:G73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7" width="11.7109375" style="43" customWidth="1"/>
    <col min="8" max="8" width="15.5703125" style="43" customWidth="1"/>
    <col min="9" max="16384" width="9.140625" style="43"/>
  </cols>
  <sheetData>
    <row r="1" spans="1:7" ht="22.5" customHeight="1" x14ac:dyDescent="0.2">
      <c r="A1" s="46" t="s">
        <v>226</v>
      </c>
      <c r="B1" s="47"/>
      <c r="C1" s="47"/>
      <c r="D1" s="47"/>
      <c r="E1" s="47"/>
      <c r="F1" s="47"/>
      <c r="G1" s="47"/>
    </row>
    <row r="2" spans="1:7" s="27" customFormat="1" ht="38.1" customHeight="1" thickBot="1" x14ac:dyDescent="0.35">
      <c r="A2" s="48" t="s">
        <v>227</v>
      </c>
      <c r="B2" s="234" t="s">
        <v>228</v>
      </c>
      <c r="C2" s="24" t="s">
        <v>229</v>
      </c>
      <c r="D2" s="231" t="s">
        <v>230</v>
      </c>
      <c r="E2" s="24" t="s">
        <v>231</v>
      </c>
      <c r="F2" s="231" t="s">
        <v>232</v>
      </c>
      <c r="G2" s="24" t="s">
        <v>233</v>
      </c>
    </row>
    <row r="3" spans="1:7" s="33" customFormat="1" ht="18" customHeight="1" x14ac:dyDescent="0.25">
      <c r="A3" s="28" t="s">
        <v>160</v>
      </c>
      <c r="B3" s="235">
        <v>114923</v>
      </c>
      <c r="C3" s="31">
        <v>582.71012839992443</v>
      </c>
      <c r="D3" s="235">
        <v>75156</v>
      </c>
      <c r="E3" s="31">
        <v>382.54225501516305</v>
      </c>
      <c r="F3" s="235">
        <v>190806</v>
      </c>
      <c r="G3" s="31">
        <v>484.66528399158966</v>
      </c>
    </row>
    <row r="4" spans="1:7" s="33" customFormat="1" ht="15.75" customHeight="1" x14ac:dyDescent="0.25">
      <c r="A4" s="34" t="s">
        <v>162</v>
      </c>
      <c r="B4" s="236">
        <v>4180</v>
      </c>
      <c r="C4" s="37">
        <v>492.95599074413963</v>
      </c>
      <c r="D4" s="236">
        <v>3242</v>
      </c>
      <c r="E4" s="37">
        <v>393.54445180985681</v>
      </c>
      <c r="F4" s="236">
        <v>7455</v>
      </c>
      <c r="G4" s="37">
        <v>445.94228412176267</v>
      </c>
    </row>
    <row r="5" spans="1:7" s="33" customFormat="1" ht="15.75" customHeight="1" x14ac:dyDescent="0.25">
      <c r="A5" s="33" t="s">
        <v>163</v>
      </c>
      <c r="B5" s="236">
        <v>257</v>
      </c>
      <c r="C5" s="37">
        <v>412.25457959909977</v>
      </c>
      <c r="D5" s="236">
        <v>295</v>
      </c>
      <c r="E5" s="37">
        <v>494.86274318520537</v>
      </c>
      <c r="F5" s="236">
        <v>556</v>
      </c>
      <c r="G5" s="37">
        <v>455.91480381092833</v>
      </c>
    </row>
    <row r="6" spans="1:7" s="33" customFormat="1" ht="15.75" customHeight="1" x14ac:dyDescent="0.25">
      <c r="A6" s="34" t="s">
        <v>164</v>
      </c>
      <c r="B6" s="236" t="s">
        <v>234</v>
      </c>
      <c r="C6" s="37" t="s">
        <v>234</v>
      </c>
      <c r="D6" s="236" t="s">
        <v>234</v>
      </c>
      <c r="E6" s="37" t="s">
        <v>234</v>
      </c>
      <c r="F6" s="236">
        <v>2</v>
      </c>
      <c r="G6" s="37">
        <v>169.34801016088062</v>
      </c>
    </row>
    <row r="7" spans="1:7" s="33" customFormat="1" ht="15.75" customHeight="1" x14ac:dyDescent="0.25">
      <c r="A7" s="34" t="s">
        <v>165</v>
      </c>
      <c r="B7" s="236">
        <v>40</v>
      </c>
      <c r="C7" s="37">
        <v>217.34868929917374</v>
      </c>
      <c r="D7" s="236">
        <v>24</v>
      </c>
      <c r="E7" s="37">
        <v>109.5270640060353</v>
      </c>
      <c r="F7" s="236">
        <v>65</v>
      </c>
      <c r="G7" s="37">
        <v>161.22631213414073</v>
      </c>
    </row>
    <row r="8" spans="1:7" s="33" customFormat="1" ht="15.75" customHeight="1" x14ac:dyDescent="0.25">
      <c r="A8" s="34" t="s">
        <v>166</v>
      </c>
      <c r="B8" s="236">
        <v>701</v>
      </c>
      <c r="C8" s="37">
        <v>697.84414597851787</v>
      </c>
      <c r="D8" s="236">
        <v>332</v>
      </c>
      <c r="E8" s="37">
        <v>329.67326192034864</v>
      </c>
      <c r="F8" s="236">
        <v>1036</v>
      </c>
      <c r="G8" s="37">
        <v>515.01804551645921</v>
      </c>
    </row>
    <row r="9" spans="1:7" s="33" customFormat="1" ht="15.75" customHeight="1" x14ac:dyDescent="0.25">
      <c r="A9" s="34" t="s">
        <v>167</v>
      </c>
      <c r="B9" s="236" t="s">
        <v>234</v>
      </c>
      <c r="C9" s="37" t="s">
        <v>234</v>
      </c>
      <c r="D9" s="236" t="s">
        <v>234</v>
      </c>
      <c r="E9" s="37" t="s">
        <v>234</v>
      </c>
      <c r="F9" s="236">
        <v>12</v>
      </c>
      <c r="G9" s="37">
        <v>26.601050741504288</v>
      </c>
    </row>
    <row r="10" spans="1:7" s="33" customFormat="1" ht="15.75" customHeight="1" x14ac:dyDescent="0.25">
      <c r="A10" s="34" t="s">
        <v>168</v>
      </c>
      <c r="B10" s="236">
        <v>41</v>
      </c>
      <c r="C10" s="37">
        <v>381.54270141214135</v>
      </c>
      <c r="D10" s="236">
        <v>18</v>
      </c>
      <c r="E10" s="37">
        <v>159.10685653073676</v>
      </c>
      <c r="F10" s="236">
        <v>60</v>
      </c>
      <c r="G10" s="37">
        <v>271.99782401740697</v>
      </c>
    </row>
    <row r="11" spans="1:7" s="33" customFormat="1" ht="15.75" customHeight="1" x14ac:dyDescent="0.25">
      <c r="A11" s="38" t="s">
        <v>169</v>
      </c>
      <c r="B11" s="236">
        <v>3229</v>
      </c>
      <c r="C11" s="37">
        <v>545.44287145303736</v>
      </c>
      <c r="D11" s="236">
        <v>1695</v>
      </c>
      <c r="E11" s="37">
        <v>296.44839264990952</v>
      </c>
      <c r="F11" s="236">
        <v>4929</v>
      </c>
      <c r="G11" s="37">
        <v>423.53911657422316</v>
      </c>
    </row>
    <row r="12" spans="1:7" s="33" customFormat="1" ht="15.75" customHeight="1" x14ac:dyDescent="0.25">
      <c r="A12" s="34" t="s">
        <v>170</v>
      </c>
      <c r="B12" s="236">
        <v>49</v>
      </c>
      <c r="C12" s="37">
        <v>393.87930204968723</v>
      </c>
      <c r="D12" s="236">
        <v>19</v>
      </c>
      <c r="E12" s="37">
        <v>125.92254170023062</v>
      </c>
      <c r="F12" s="236">
        <v>68</v>
      </c>
      <c r="G12" s="37">
        <v>247.01224163609353</v>
      </c>
    </row>
    <row r="13" spans="1:7" s="33" customFormat="1" ht="15.75" customHeight="1" x14ac:dyDescent="0.25">
      <c r="A13" s="34" t="s">
        <v>171</v>
      </c>
      <c r="B13" s="236">
        <v>239</v>
      </c>
      <c r="C13" s="37">
        <v>251.79036125310699</v>
      </c>
      <c r="D13" s="236">
        <v>119</v>
      </c>
      <c r="E13" s="37">
        <v>122.58971363078491</v>
      </c>
      <c r="F13" s="236">
        <v>360</v>
      </c>
      <c r="G13" s="37">
        <v>187.5078128255341</v>
      </c>
    </row>
    <row r="14" spans="1:7" s="33" customFormat="1" ht="15.75" customHeight="1" x14ac:dyDescent="0.25">
      <c r="A14" s="34" t="s">
        <v>172</v>
      </c>
      <c r="B14" s="236">
        <v>4509</v>
      </c>
      <c r="C14" s="37">
        <v>892.87813360006055</v>
      </c>
      <c r="D14" s="236">
        <v>1880</v>
      </c>
      <c r="E14" s="37">
        <v>369.53471502492721</v>
      </c>
      <c r="F14" s="236">
        <v>6451</v>
      </c>
      <c r="G14" s="37">
        <v>636.35395129342271</v>
      </c>
    </row>
    <row r="15" spans="1:7" s="33" customFormat="1" ht="15.75" customHeight="1" x14ac:dyDescent="0.25">
      <c r="A15" s="34" t="s">
        <v>173</v>
      </c>
      <c r="B15" s="236">
        <v>39</v>
      </c>
      <c r="C15" s="37">
        <v>273.61635550572299</v>
      </c>
      <c r="D15" s="236">
        <v>18</v>
      </c>
      <c r="E15" s="37">
        <v>122.00522835357175</v>
      </c>
      <c r="F15" s="236">
        <v>57</v>
      </c>
      <c r="G15" s="37">
        <v>196.50429206743166</v>
      </c>
    </row>
    <row r="16" spans="1:7" s="33" customFormat="1" ht="15.75" customHeight="1" x14ac:dyDescent="0.25">
      <c r="A16" s="38" t="s">
        <v>174</v>
      </c>
      <c r="B16" s="236">
        <v>311</v>
      </c>
      <c r="C16" s="37">
        <v>461.42837266293805</v>
      </c>
      <c r="D16" s="236">
        <v>163</v>
      </c>
      <c r="E16" s="37">
        <v>239.46785777505792</v>
      </c>
      <c r="F16" s="236">
        <v>479</v>
      </c>
      <c r="G16" s="37">
        <v>353.59164962684588</v>
      </c>
    </row>
    <row r="17" spans="1:7" s="33" customFormat="1" ht="15.75" customHeight="1" x14ac:dyDescent="0.25">
      <c r="A17" s="34" t="s">
        <v>175</v>
      </c>
      <c r="B17" s="236">
        <v>649</v>
      </c>
      <c r="C17" s="37">
        <v>744.12730547402907</v>
      </c>
      <c r="D17" s="236">
        <v>194</v>
      </c>
      <c r="E17" s="37">
        <v>215.94968596200454</v>
      </c>
      <c r="F17" s="236">
        <v>849</v>
      </c>
      <c r="G17" s="37">
        <v>479.52014097553428</v>
      </c>
    </row>
    <row r="18" spans="1:7" s="33" customFormat="1" ht="15.75" customHeight="1" x14ac:dyDescent="0.25">
      <c r="A18" s="34" t="s">
        <v>176</v>
      </c>
      <c r="B18" s="236">
        <v>43</v>
      </c>
      <c r="C18" s="37">
        <v>462.94304984555822</v>
      </c>
      <c r="D18" s="236">
        <v>12</v>
      </c>
      <c r="E18" s="37">
        <v>124.44775680156171</v>
      </c>
      <c r="F18" s="236">
        <v>55</v>
      </c>
      <c r="G18" s="37">
        <v>290.52876234747151</v>
      </c>
    </row>
    <row r="19" spans="1:7" s="33" customFormat="1" ht="15.75" customHeight="1" x14ac:dyDescent="0.25">
      <c r="A19" s="34" t="s">
        <v>177</v>
      </c>
      <c r="B19" s="236">
        <v>3783</v>
      </c>
      <c r="C19" s="37">
        <v>854.91997908023893</v>
      </c>
      <c r="D19" s="236">
        <v>2173</v>
      </c>
      <c r="E19" s="37">
        <v>466.52380850369042</v>
      </c>
      <c r="F19" s="236">
        <v>5985</v>
      </c>
      <c r="G19" s="37">
        <v>658.93559606422309</v>
      </c>
    </row>
    <row r="20" spans="1:7" s="33" customFormat="1" ht="15.75" customHeight="1" x14ac:dyDescent="0.25">
      <c r="A20" s="34" t="s">
        <v>178</v>
      </c>
      <c r="B20" s="236">
        <v>659</v>
      </c>
      <c r="C20" s="37">
        <v>951.90406958685799</v>
      </c>
      <c r="D20" s="236">
        <v>374</v>
      </c>
      <c r="E20" s="37">
        <v>443.19446834063586</v>
      </c>
      <c r="F20" s="236">
        <v>1037</v>
      </c>
      <c r="G20" s="37">
        <v>675.05549516004112</v>
      </c>
    </row>
    <row r="21" spans="1:7" s="33" customFormat="1" ht="15.75" customHeight="1" x14ac:dyDescent="0.25">
      <c r="A21" s="34" t="s">
        <v>179</v>
      </c>
      <c r="B21" s="236">
        <v>145</v>
      </c>
      <c r="C21" s="37">
        <v>426.1960195330953</v>
      </c>
      <c r="D21" s="236">
        <v>98</v>
      </c>
      <c r="E21" s="37">
        <v>287.7267274384954</v>
      </c>
      <c r="F21" s="236">
        <v>243</v>
      </c>
      <c r="G21" s="37">
        <v>356.92253459063994</v>
      </c>
    </row>
    <row r="22" spans="1:7" s="33" customFormat="1" ht="15.75" customHeight="1" x14ac:dyDescent="0.25">
      <c r="A22" s="34" t="s">
        <v>180</v>
      </c>
      <c r="B22" s="236">
        <v>18</v>
      </c>
      <c r="C22" s="37">
        <v>152.93576442703463</v>
      </c>
      <c r="D22" s="236">
        <v>16</v>
      </c>
      <c r="E22" s="37">
        <v>81.60204086799483</v>
      </c>
      <c r="F22" s="236">
        <v>34</v>
      </c>
      <c r="G22" s="37">
        <v>108.35962647799326</v>
      </c>
    </row>
    <row r="23" spans="1:7" s="33" customFormat="1" ht="15.75" customHeight="1" x14ac:dyDescent="0.25">
      <c r="A23" s="34" t="s">
        <v>181</v>
      </c>
      <c r="B23" s="236">
        <v>31624</v>
      </c>
      <c r="C23" s="37">
        <v>629.75917720058362</v>
      </c>
      <c r="D23" s="236">
        <v>25001</v>
      </c>
      <c r="E23" s="37">
        <v>507.80455128183957</v>
      </c>
      <c r="F23" s="236">
        <v>56690</v>
      </c>
      <c r="G23" s="37">
        <v>570.03788755964979</v>
      </c>
    </row>
    <row r="24" spans="1:7" s="33" customFormat="1" ht="18" x14ac:dyDescent="0.25">
      <c r="A24" s="33" t="s">
        <v>182</v>
      </c>
      <c r="B24" s="236">
        <v>1696</v>
      </c>
      <c r="C24" s="37">
        <v>722.36761822360415</v>
      </c>
      <c r="D24" s="236">
        <v>1298</v>
      </c>
      <c r="E24" s="37">
        <v>575.34496056383614</v>
      </c>
      <c r="F24" s="236">
        <v>3026</v>
      </c>
      <c r="G24" s="37">
        <v>657.27271072782594</v>
      </c>
    </row>
    <row r="25" spans="1:7" s="33" customFormat="1" ht="15.75" customHeight="1" x14ac:dyDescent="0.25">
      <c r="A25" s="33" t="s">
        <v>183</v>
      </c>
      <c r="B25" s="236">
        <v>286</v>
      </c>
      <c r="C25" s="37">
        <v>400.88075563145503</v>
      </c>
      <c r="D25" s="236">
        <v>216</v>
      </c>
      <c r="E25" s="37">
        <v>318.22414035770618</v>
      </c>
      <c r="F25" s="236">
        <v>505</v>
      </c>
      <c r="G25" s="37">
        <v>362.73629009252164</v>
      </c>
    </row>
    <row r="26" spans="1:7" s="33" customFormat="1" ht="15.75" customHeight="1" x14ac:dyDescent="0.25">
      <c r="A26" s="34" t="s">
        <v>184</v>
      </c>
      <c r="B26" s="236">
        <v>649</v>
      </c>
      <c r="C26" s="37">
        <v>807.09301899391448</v>
      </c>
      <c r="D26" s="236">
        <v>221</v>
      </c>
      <c r="E26" s="37">
        <v>289.86664811558694</v>
      </c>
      <c r="F26" s="236">
        <v>871</v>
      </c>
      <c r="G26" s="37">
        <v>556.00240019405737</v>
      </c>
    </row>
    <row r="27" spans="1:7" s="33" customFormat="1" ht="15.75" customHeight="1" x14ac:dyDescent="0.25">
      <c r="A27" s="34" t="s">
        <v>185</v>
      </c>
      <c r="B27" s="236">
        <v>386</v>
      </c>
      <c r="C27" s="37">
        <v>294.00371033104966</v>
      </c>
      <c r="D27" s="236">
        <v>213</v>
      </c>
      <c r="E27" s="37">
        <v>164.95625883076565</v>
      </c>
      <c r="F27" s="236">
        <v>600</v>
      </c>
      <c r="G27" s="37">
        <v>230.40058982550985</v>
      </c>
    </row>
    <row r="28" spans="1:7" s="33" customFormat="1" ht="15.75" customHeight="1" x14ac:dyDescent="0.25">
      <c r="A28" s="34" t="s">
        <v>186</v>
      </c>
      <c r="B28" s="236" t="s">
        <v>234</v>
      </c>
      <c r="C28" s="37" t="s">
        <v>234</v>
      </c>
      <c r="D28" s="236" t="s">
        <v>234</v>
      </c>
      <c r="E28" s="37" t="s">
        <v>234</v>
      </c>
      <c r="F28" s="236">
        <v>27</v>
      </c>
      <c r="G28" s="37">
        <v>158.41351795353216</v>
      </c>
    </row>
    <row r="29" spans="1:7" s="33" customFormat="1" ht="15.75" customHeight="1" x14ac:dyDescent="0.25">
      <c r="A29" s="34" t="s">
        <v>187</v>
      </c>
      <c r="B29" s="236">
        <v>265</v>
      </c>
      <c r="C29" s="37">
        <v>584.9138825275586</v>
      </c>
      <c r="D29" s="236">
        <v>106</v>
      </c>
      <c r="E29" s="37">
        <v>232.96608440538904</v>
      </c>
      <c r="F29" s="236">
        <v>372</v>
      </c>
      <c r="G29" s="37">
        <v>409.66455961059785</v>
      </c>
    </row>
    <row r="30" spans="1:7" s="33" customFormat="1" ht="15.75" customHeight="1" x14ac:dyDescent="0.25">
      <c r="A30" s="34" t="s">
        <v>188</v>
      </c>
      <c r="B30" s="236">
        <v>763</v>
      </c>
      <c r="C30" s="37">
        <v>545.61129082694629</v>
      </c>
      <c r="D30" s="236">
        <v>332</v>
      </c>
      <c r="E30" s="37">
        <v>231.60121428296642</v>
      </c>
      <c r="F30" s="236">
        <v>1101</v>
      </c>
      <c r="G30" s="37">
        <v>388.78079613549801</v>
      </c>
    </row>
    <row r="31" spans="1:7" s="33" customFormat="1" ht="15.75" customHeight="1" x14ac:dyDescent="0.25">
      <c r="A31" s="34" t="s">
        <v>189</v>
      </c>
      <c r="B31" s="236">
        <v>13</v>
      </c>
      <c r="C31" s="37">
        <v>306.52685713182927</v>
      </c>
      <c r="D31" s="236">
        <v>15</v>
      </c>
      <c r="E31" s="37">
        <v>344.75339992099669</v>
      </c>
      <c r="F31" s="236">
        <v>29</v>
      </c>
      <c r="G31" s="37">
        <v>337.52327746741059</v>
      </c>
    </row>
    <row r="32" spans="1:7" s="33" customFormat="1" ht="15.75" customHeight="1" x14ac:dyDescent="0.25">
      <c r="A32" s="34" t="s">
        <v>190</v>
      </c>
      <c r="B32" s="236">
        <v>19</v>
      </c>
      <c r="C32" s="37">
        <v>308.55835455760985</v>
      </c>
      <c r="D32" s="236">
        <v>20</v>
      </c>
      <c r="E32" s="37">
        <v>289.2124467941473</v>
      </c>
      <c r="F32" s="236">
        <v>39</v>
      </c>
      <c r="G32" s="37">
        <v>298.32479155511345</v>
      </c>
    </row>
    <row r="33" spans="1:7" s="33" customFormat="1" ht="15.75" customHeight="1" x14ac:dyDescent="0.25">
      <c r="A33" s="34" t="s">
        <v>191</v>
      </c>
      <c r="B33" s="236">
        <v>1570</v>
      </c>
      <c r="C33" s="37">
        <v>735.09050258943535</v>
      </c>
      <c r="D33" s="236">
        <v>623</v>
      </c>
      <c r="E33" s="37">
        <v>275.51272558109969</v>
      </c>
      <c r="F33" s="236">
        <v>2201</v>
      </c>
      <c r="G33" s="37">
        <v>500.5651542063635</v>
      </c>
    </row>
    <row r="34" spans="1:7" s="33" customFormat="1" ht="15.75" customHeight="1" x14ac:dyDescent="0.25">
      <c r="A34" s="34" t="s">
        <v>192</v>
      </c>
      <c r="B34" s="236">
        <v>310</v>
      </c>
      <c r="C34" s="37">
        <v>449.52024000610101</v>
      </c>
      <c r="D34" s="236">
        <v>173</v>
      </c>
      <c r="E34" s="37">
        <v>252.04848404006319</v>
      </c>
      <c r="F34" s="236">
        <v>485</v>
      </c>
      <c r="G34" s="37">
        <v>352.47093023255945</v>
      </c>
    </row>
    <row r="35" spans="1:7" s="33" customFormat="1" ht="15.75" customHeight="1" x14ac:dyDescent="0.25">
      <c r="A35" s="34" t="s">
        <v>193</v>
      </c>
      <c r="B35" s="236">
        <v>129</v>
      </c>
      <c r="C35" s="37">
        <v>251.11976953457949</v>
      </c>
      <c r="D35" s="236">
        <v>51</v>
      </c>
      <c r="E35" s="37">
        <v>100.6650012059973</v>
      </c>
      <c r="F35" s="236">
        <v>183</v>
      </c>
      <c r="G35" s="37">
        <v>179.35373849636863</v>
      </c>
    </row>
    <row r="36" spans="1:7" s="33" customFormat="1" ht="15.75" customHeight="1" x14ac:dyDescent="0.25">
      <c r="A36" s="34" t="s">
        <v>194</v>
      </c>
      <c r="B36" s="236">
        <v>7369</v>
      </c>
      <c r="C36" s="37">
        <v>464.35027518474215</v>
      </c>
      <c r="D36" s="236">
        <v>4416</v>
      </c>
      <c r="E36" s="37">
        <v>280.42859120490789</v>
      </c>
      <c r="F36" s="236">
        <v>11842</v>
      </c>
      <c r="G36" s="37">
        <v>374.54759034829897</v>
      </c>
    </row>
    <row r="37" spans="1:7" s="33" customFormat="1" ht="15.75" customHeight="1" x14ac:dyDescent="0.25">
      <c r="A37" s="34" t="s">
        <v>195</v>
      </c>
      <c r="B37" s="236">
        <v>556</v>
      </c>
      <c r="C37" s="37">
        <v>268.03948398912559</v>
      </c>
      <c r="D37" s="236">
        <v>292</v>
      </c>
      <c r="E37" s="37">
        <v>144.8327393229751</v>
      </c>
      <c r="F37" s="236">
        <v>855</v>
      </c>
      <c r="G37" s="37">
        <v>209.02396808167273</v>
      </c>
    </row>
    <row r="38" spans="1:7" s="33" customFormat="1" ht="15.75" customHeight="1" x14ac:dyDescent="0.25">
      <c r="A38" s="34" t="s">
        <v>196</v>
      </c>
      <c r="B38" s="236" t="s">
        <v>234</v>
      </c>
      <c r="C38" s="37" t="s">
        <v>234</v>
      </c>
      <c r="D38" s="236" t="s">
        <v>234</v>
      </c>
      <c r="E38" s="37" t="s">
        <v>234</v>
      </c>
      <c r="F38" s="236">
        <v>38</v>
      </c>
      <c r="G38" s="37">
        <v>193.29569154076978</v>
      </c>
    </row>
    <row r="39" spans="1:7" s="33" customFormat="1" ht="15.75" customHeight="1" x14ac:dyDescent="0.25">
      <c r="A39" s="34" t="s">
        <v>197</v>
      </c>
      <c r="B39" s="236">
        <v>7756</v>
      </c>
      <c r="C39" s="37">
        <v>635.55344774230798</v>
      </c>
      <c r="D39" s="236">
        <v>4196</v>
      </c>
      <c r="E39" s="37">
        <v>346.40660456256501</v>
      </c>
      <c r="F39" s="236">
        <v>12019</v>
      </c>
      <c r="G39" s="37">
        <v>494.27404553374731</v>
      </c>
    </row>
    <row r="40" spans="1:7" s="33" customFormat="1" ht="15.75" customHeight="1" x14ac:dyDescent="0.25">
      <c r="A40" s="34" t="s">
        <v>198</v>
      </c>
      <c r="B40" s="236">
        <v>4778</v>
      </c>
      <c r="C40" s="37">
        <v>594.46489497407185</v>
      </c>
      <c r="D40" s="236">
        <v>2846</v>
      </c>
      <c r="E40" s="37">
        <v>363.80698303744998</v>
      </c>
      <c r="F40" s="236">
        <v>7659</v>
      </c>
      <c r="G40" s="37">
        <v>482.90354980451247</v>
      </c>
    </row>
    <row r="41" spans="1:7" s="33" customFormat="1" ht="15.75" customHeight="1" x14ac:dyDescent="0.25">
      <c r="A41" s="34" t="s">
        <v>199</v>
      </c>
      <c r="B41" s="236">
        <v>84</v>
      </c>
      <c r="C41" s="37">
        <v>259.4155850927188</v>
      </c>
      <c r="D41" s="236">
        <v>63</v>
      </c>
      <c r="E41" s="37">
        <v>193.58689935168422</v>
      </c>
      <c r="F41" s="236">
        <v>147</v>
      </c>
      <c r="G41" s="37">
        <v>226.41858172632615</v>
      </c>
    </row>
    <row r="42" spans="1:7" s="33" customFormat="1" ht="15.75" customHeight="1" x14ac:dyDescent="0.25">
      <c r="A42" s="34" t="s">
        <v>200</v>
      </c>
      <c r="B42" s="236">
        <v>8383</v>
      </c>
      <c r="C42" s="37">
        <v>765.55500066048569</v>
      </c>
      <c r="D42" s="236">
        <v>4021</v>
      </c>
      <c r="E42" s="37">
        <v>370.1775755196698</v>
      </c>
      <c r="F42" s="236">
        <v>12480</v>
      </c>
      <c r="G42" s="37">
        <v>572.14689871624489</v>
      </c>
    </row>
    <row r="43" spans="1:7" s="33" customFormat="1" ht="15.75" customHeight="1" x14ac:dyDescent="0.25">
      <c r="A43" s="34" t="s">
        <v>201</v>
      </c>
      <c r="B43" s="236">
        <v>10642</v>
      </c>
      <c r="C43" s="37">
        <v>652.69261598044886</v>
      </c>
      <c r="D43" s="236">
        <v>7434</v>
      </c>
      <c r="E43" s="37">
        <v>448.37735783685861</v>
      </c>
      <c r="F43" s="236">
        <v>18089</v>
      </c>
      <c r="G43" s="37">
        <v>550.07594751942645</v>
      </c>
    </row>
    <row r="44" spans="1:7" s="33" customFormat="1" ht="15.75" customHeight="1" x14ac:dyDescent="0.25">
      <c r="A44" s="34" t="s">
        <v>202</v>
      </c>
      <c r="B44" s="236">
        <v>1976</v>
      </c>
      <c r="C44" s="37">
        <v>468.04608636055065</v>
      </c>
      <c r="D44" s="236">
        <v>4166</v>
      </c>
      <c r="E44" s="37">
        <v>961.3047115779184</v>
      </c>
      <c r="F44" s="236">
        <v>6204</v>
      </c>
      <c r="G44" s="37">
        <v>725.14756589328488</v>
      </c>
    </row>
    <row r="45" spans="1:7" s="33" customFormat="1" ht="15.75" customHeight="1" x14ac:dyDescent="0.25">
      <c r="A45" s="34" t="s">
        <v>203</v>
      </c>
      <c r="B45" s="236">
        <v>2848</v>
      </c>
      <c r="C45" s="37">
        <v>724.91784527179709</v>
      </c>
      <c r="D45" s="236">
        <v>1348</v>
      </c>
      <c r="E45" s="37">
        <v>342.28149350137863</v>
      </c>
      <c r="F45" s="236">
        <v>4235</v>
      </c>
      <c r="G45" s="37">
        <v>538.32464726071055</v>
      </c>
    </row>
    <row r="46" spans="1:7" s="33" customFormat="1" ht="15.75" customHeight="1" x14ac:dyDescent="0.25">
      <c r="A46" s="34" t="s">
        <v>204</v>
      </c>
      <c r="B46" s="236">
        <v>621</v>
      </c>
      <c r="C46" s="37">
        <v>458.17390886870857</v>
      </c>
      <c r="D46" s="236">
        <v>333</v>
      </c>
      <c r="E46" s="37">
        <v>232.75491244038204</v>
      </c>
      <c r="F46" s="236">
        <v>977</v>
      </c>
      <c r="G46" s="37">
        <v>350.67317045156756</v>
      </c>
    </row>
    <row r="47" spans="1:7" s="33" customFormat="1" ht="15.75" customHeight="1" x14ac:dyDescent="0.25">
      <c r="A47" s="34" t="s">
        <v>205</v>
      </c>
      <c r="B47" s="236">
        <v>1321</v>
      </c>
      <c r="C47" s="37">
        <v>345.09839214609082</v>
      </c>
      <c r="D47" s="236">
        <v>1019</v>
      </c>
      <c r="E47" s="37">
        <v>272.55782529754691</v>
      </c>
      <c r="F47" s="236">
        <v>2347</v>
      </c>
      <c r="G47" s="37">
        <v>310.1809939800828</v>
      </c>
    </row>
    <row r="48" spans="1:7" s="33" customFormat="1" ht="15.75" customHeight="1" x14ac:dyDescent="0.25">
      <c r="A48" s="34" t="s">
        <v>206</v>
      </c>
      <c r="B48" s="236">
        <v>914</v>
      </c>
      <c r="C48" s="37">
        <v>417.36563569201428</v>
      </c>
      <c r="D48" s="236">
        <v>494</v>
      </c>
      <c r="E48" s="37">
        <v>220.40940615314389</v>
      </c>
      <c r="F48" s="236">
        <v>1421</v>
      </c>
      <c r="G48" s="37">
        <v>320.67990458588076</v>
      </c>
    </row>
    <row r="49" spans="1:7" s="33" customFormat="1" ht="15.75" customHeight="1" x14ac:dyDescent="0.25">
      <c r="A49" s="34" t="s">
        <v>207</v>
      </c>
      <c r="B49" s="236">
        <v>2807</v>
      </c>
      <c r="C49" s="37">
        <v>297.17083632396549</v>
      </c>
      <c r="D49" s="236">
        <v>2251</v>
      </c>
      <c r="E49" s="37">
        <v>232.41203585266572</v>
      </c>
      <c r="F49" s="236">
        <v>5066</v>
      </c>
      <c r="G49" s="37">
        <v>264.80401314506935</v>
      </c>
    </row>
    <row r="50" spans="1:7" s="33" customFormat="1" ht="15.75" customHeight="1" x14ac:dyDescent="0.25">
      <c r="A50" s="34" t="s">
        <v>208</v>
      </c>
      <c r="B50" s="236">
        <v>548</v>
      </c>
      <c r="C50" s="37">
        <v>410.86505479288104</v>
      </c>
      <c r="D50" s="236">
        <v>301</v>
      </c>
      <c r="E50" s="37">
        <v>224.33577419526526</v>
      </c>
      <c r="F50" s="236">
        <v>853</v>
      </c>
      <c r="G50" s="37">
        <v>318.81772073361674</v>
      </c>
    </row>
    <row r="51" spans="1:7" s="33" customFormat="1" ht="15.75" customHeight="1" x14ac:dyDescent="0.25">
      <c r="A51" s="34" t="s">
        <v>209</v>
      </c>
      <c r="B51" s="236">
        <v>367</v>
      </c>
      <c r="C51" s="37">
        <v>396.40433821444185</v>
      </c>
      <c r="D51" s="236">
        <v>161</v>
      </c>
      <c r="E51" s="37">
        <v>179.90884414036253</v>
      </c>
      <c r="F51" s="236">
        <v>529</v>
      </c>
      <c r="G51" s="37">
        <v>290.54440001757507</v>
      </c>
    </row>
    <row r="52" spans="1:7" s="33" customFormat="1" ht="15.75" customHeight="1" x14ac:dyDescent="0.25">
      <c r="A52" s="34" t="s">
        <v>210</v>
      </c>
      <c r="B52" s="236">
        <v>0</v>
      </c>
      <c r="C52" s="37">
        <v>0</v>
      </c>
      <c r="D52" s="236">
        <v>0</v>
      </c>
      <c r="E52" s="37">
        <v>0</v>
      </c>
      <c r="F52" s="236">
        <v>0</v>
      </c>
      <c r="G52" s="37">
        <v>0</v>
      </c>
    </row>
    <row r="53" spans="1:7" s="33" customFormat="1" ht="15.75" customHeight="1" x14ac:dyDescent="0.25">
      <c r="A53" s="34" t="s">
        <v>211</v>
      </c>
      <c r="B53" s="236">
        <v>72</v>
      </c>
      <c r="C53" s="37">
        <v>326.34834702670372</v>
      </c>
      <c r="D53" s="236">
        <v>27</v>
      </c>
      <c r="E53" s="37">
        <v>124.26542394548724</v>
      </c>
      <c r="F53" s="236">
        <v>99</v>
      </c>
      <c r="G53" s="37">
        <v>226.07901347339651</v>
      </c>
    </row>
    <row r="54" spans="1:7" s="33" customFormat="1" ht="15.75" customHeight="1" x14ac:dyDescent="0.25">
      <c r="A54" s="34" t="s">
        <v>212</v>
      </c>
      <c r="B54" s="236">
        <v>1545</v>
      </c>
      <c r="C54" s="37">
        <v>681.29781424251598</v>
      </c>
      <c r="D54" s="236">
        <v>796</v>
      </c>
      <c r="E54" s="37">
        <v>352.58849602955956</v>
      </c>
      <c r="F54" s="236">
        <v>2349</v>
      </c>
      <c r="G54" s="37">
        <v>519.07931372808991</v>
      </c>
    </row>
    <row r="55" spans="1:7" s="33" customFormat="1" ht="15.75" customHeight="1" x14ac:dyDescent="0.25">
      <c r="A55" s="34" t="s">
        <v>213</v>
      </c>
      <c r="B55" s="236">
        <v>1040</v>
      </c>
      <c r="C55" s="37">
        <v>422.9598630618197</v>
      </c>
      <c r="D55" s="236">
        <v>569</v>
      </c>
      <c r="E55" s="37">
        <v>237.8526035707751</v>
      </c>
      <c r="F55" s="236">
        <v>1613</v>
      </c>
      <c r="G55" s="37">
        <v>332.50190678402839</v>
      </c>
    </row>
    <row r="56" spans="1:7" s="33" customFormat="1" ht="15.75" customHeight="1" x14ac:dyDescent="0.25">
      <c r="A56" s="34" t="s">
        <v>214</v>
      </c>
      <c r="B56" s="236">
        <v>1664</v>
      </c>
      <c r="C56" s="37">
        <v>598.28216474070666</v>
      </c>
      <c r="D56" s="236">
        <v>734</v>
      </c>
      <c r="E56" s="37">
        <v>266.90097209428194</v>
      </c>
      <c r="F56" s="236">
        <v>2413</v>
      </c>
      <c r="G56" s="37">
        <v>436.23833473744293</v>
      </c>
    </row>
    <row r="57" spans="1:7" s="33" customFormat="1" ht="15.75" customHeight="1" x14ac:dyDescent="0.25">
      <c r="A57" s="34" t="s">
        <v>215</v>
      </c>
      <c r="B57" s="236">
        <v>135</v>
      </c>
      <c r="C57" s="37">
        <v>265.64980838564998</v>
      </c>
      <c r="D57" s="236">
        <v>78</v>
      </c>
      <c r="E57" s="37">
        <v>153.97000746198157</v>
      </c>
      <c r="F57" s="236">
        <v>213</v>
      </c>
      <c r="G57" s="37">
        <v>209.89771181931062</v>
      </c>
    </row>
    <row r="58" spans="1:7" s="33" customFormat="1" ht="15.75" customHeight="1" x14ac:dyDescent="0.25">
      <c r="A58" s="34" t="s">
        <v>216</v>
      </c>
      <c r="B58" s="236">
        <v>139</v>
      </c>
      <c r="C58" s="37">
        <v>418.89314377438131</v>
      </c>
      <c r="D58" s="236">
        <v>64</v>
      </c>
      <c r="E58" s="37">
        <v>195.77664993096511</v>
      </c>
      <c r="F58" s="236">
        <v>203</v>
      </c>
      <c r="G58" s="37">
        <v>308.16874895632566</v>
      </c>
    </row>
    <row r="59" spans="1:7" s="33" customFormat="1" ht="15.75" customHeight="1" x14ac:dyDescent="0.25">
      <c r="A59" s="34" t="s">
        <v>217</v>
      </c>
      <c r="B59" s="236" t="s">
        <v>234</v>
      </c>
      <c r="C59" s="37" t="s">
        <v>234</v>
      </c>
      <c r="D59" s="236" t="s">
        <v>234</v>
      </c>
      <c r="E59" s="37" t="s">
        <v>234</v>
      </c>
      <c r="F59" s="236">
        <v>12</v>
      </c>
      <c r="G59" s="37">
        <v>74.780332772480961</v>
      </c>
    </row>
    <row r="60" spans="1:7" s="33" customFormat="1" ht="15.75" customHeight="1" x14ac:dyDescent="0.25">
      <c r="A60" s="34" t="s">
        <v>218</v>
      </c>
      <c r="B60" s="236">
        <v>2076</v>
      </c>
      <c r="C60" s="37">
        <v>876.78307839558738</v>
      </c>
      <c r="D60" s="236">
        <v>828</v>
      </c>
      <c r="E60" s="37">
        <v>347.57297056779453</v>
      </c>
      <c r="F60" s="236">
        <v>2931</v>
      </c>
      <c r="G60" s="37">
        <v>617.05522970622894</v>
      </c>
    </row>
    <row r="61" spans="1:7" s="33" customFormat="1" ht="15.75" customHeight="1" x14ac:dyDescent="0.25">
      <c r="A61" s="34" t="s">
        <v>219</v>
      </c>
      <c r="B61" s="236">
        <v>58</v>
      </c>
      <c r="C61" s="37">
        <v>220.8668887879372</v>
      </c>
      <c r="D61" s="236">
        <v>45</v>
      </c>
      <c r="E61" s="37">
        <v>157.61358038538387</v>
      </c>
      <c r="F61" s="236">
        <v>104</v>
      </c>
      <c r="G61" s="37">
        <v>189.74293481235483</v>
      </c>
    </row>
    <row r="62" spans="1:7" s="33" customFormat="1" ht="15.75" customHeight="1" x14ac:dyDescent="0.25">
      <c r="A62" s="34" t="s">
        <v>220</v>
      </c>
      <c r="B62" s="236">
        <v>2010</v>
      </c>
      <c r="C62" s="37">
        <v>478.97068440581802</v>
      </c>
      <c r="D62" s="236">
        <v>1084</v>
      </c>
      <c r="E62" s="37">
        <v>259.20915883698757</v>
      </c>
      <c r="F62" s="236">
        <v>3109</v>
      </c>
      <c r="G62" s="37">
        <v>371.07102148965532</v>
      </c>
    </row>
    <row r="63" spans="1:7" s="33" customFormat="1" ht="15.75" customHeight="1" x14ac:dyDescent="0.25">
      <c r="A63" s="34" t="s">
        <v>221</v>
      </c>
      <c r="B63" s="236">
        <v>574</v>
      </c>
      <c r="C63" s="37">
        <v>516.32165724683023</v>
      </c>
      <c r="D63" s="236">
        <v>313</v>
      </c>
      <c r="E63" s="37">
        <v>295.38057740368038</v>
      </c>
      <c r="F63" s="236">
        <v>891</v>
      </c>
      <c r="G63" s="37">
        <v>410.34190553385844</v>
      </c>
    </row>
    <row r="64" spans="1:7" s="33" customFormat="1" ht="15.75" customHeight="1" x14ac:dyDescent="0.25">
      <c r="A64" s="34" t="s">
        <v>222</v>
      </c>
      <c r="B64" s="236">
        <v>209</v>
      </c>
      <c r="C64" s="37">
        <v>512.34550930866101</v>
      </c>
      <c r="D64" s="236">
        <v>122</v>
      </c>
      <c r="E64" s="37">
        <v>295.41228066827449</v>
      </c>
      <c r="F64" s="236">
        <v>333</v>
      </c>
      <c r="G64" s="37">
        <v>405.64739130964426</v>
      </c>
    </row>
    <row r="65" spans="1:7" s="33" customFormat="1" ht="24.95" customHeight="1" x14ac:dyDescent="0.25">
      <c r="A65" s="39" t="s">
        <v>223</v>
      </c>
    </row>
    <row r="66" spans="1:7" s="40" customFormat="1" ht="15.95" customHeight="1" x14ac:dyDescent="0.25">
      <c r="A66" s="41" t="s">
        <v>235</v>
      </c>
      <c r="B66" s="33"/>
      <c r="C66" s="33"/>
      <c r="D66" s="33"/>
      <c r="E66" s="33"/>
      <c r="F66" s="33"/>
      <c r="G66" s="33"/>
    </row>
    <row r="67" spans="1:7" s="40" customFormat="1" ht="15.95" customHeight="1" x14ac:dyDescent="0.25">
      <c r="A67" s="41" t="s">
        <v>236</v>
      </c>
      <c r="B67" s="33"/>
      <c r="C67" s="33"/>
      <c r="D67" s="33"/>
      <c r="E67" s="33"/>
      <c r="F67" s="33"/>
      <c r="G67" s="33"/>
    </row>
    <row r="68" spans="1:7" s="40" customFormat="1" ht="15.95" customHeight="1" x14ac:dyDescent="0.25">
      <c r="A68" s="41" t="s">
        <v>225</v>
      </c>
      <c r="B68" s="33"/>
      <c r="C68" s="33"/>
      <c r="D68" s="33"/>
      <c r="E68" s="33"/>
      <c r="F68" s="33"/>
      <c r="G68" s="33"/>
    </row>
    <row r="69" spans="1:7" s="40" customFormat="1" ht="15.95" customHeight="1" x14ac:dyDescent="0.25">
      <c r="A69" s="85" t="s">
        <v>237</v>
      </c>
      <c r="B69" s="33"/>
      <c r="C69" s="33"/>
      <c r="D69" s="33"/>
      <c r="E69" s="33"/>
      <c r="F69" s="33"/>
      <c r="G69" s="33"/>
    </row>
    <row r="70" spans="1:7" s="40" customFormat="1" ht="13.5" customHeight="1" x14ac:dyDescent="0.25">
      <c r="A70" s="85" t="s">
        <v>238</v>
      </c>
      <c r="B70" s="33"/>
      <c r="C70" s="33"/>
      <c r="D70" s="33"/>
      <c r="E70" s="33"/>
      <c r="F70" s="33"/>
      <c r="G70" s="33"/>
    </row>
    <row r="71" spans="1:7" s="40" customFormat="1" ht="15.95" customHeight="1" x14ac:dyDescent="0.25">
      <c r="A71" s="85" t="s">
        <v>239</v>
      </c>
      <c r="B71" s="42"/>
      <c r="C71" s="42"/>
      <c r="D71" s="42"/>
      <c r="E71" s="42"/>
      <c r="F71" s="42"/>
      <c r="G71" s="42"/>
    </row>
    <row r="72" spans="1:7" s="40" customFormat="1" ht="13.5" customHeight="1" x14ac:dyDescent="0.25">
      <c r="A72" s="85" t="s">
        <v>240</v>
      </c>
      <c r="B72" s="33"/>
      <c r="C72" s="33"/>
      <c r="D72" s="33"/>
      <c r="E72" s="33"/>
      <c r="F72" s="33"/>
      <c r="G72" s="33"/>
    </row>
    <row r="73" spans="1:7" ht="15.75" x14ac:dyDescent="0.25">
      <c r="A73" s="84" t="s">
        <v>145</v>
      </c>
    </row>
  </sheetData>
  <sheetProtection algorithmName="SHA-512" hashValue="KDvv/D7BGKmODYXPyGCnoQnxkpmaek0oNm10JXd+jAmZsHcri/Vy0GGhFkUhBKEJdgX6REqerqwKwybWh8AtFg==" saltValue="t5eLbjE1eryj9kO/STQ0eQ==" spinCount="100000" sheet="1" objects="1" scenarios="1"/>
  <hyperlinks>
    <hyperlink ref="A73" location="'Table of Contents'!A1" display="Click here to return to the Table of Contents" xr:uid="{322DA4B3-7BF1-4244-91C3-BD0810C9A3BF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F1F8-E467-4BF1-AB6F-26BC716AA9EF}">
  <sheetPr codeName="Sheet38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11" width="10.7109375" style="43" customWidth="1"/>
    <col min="12" max="16384" width="9.140625" style="43"/>
  </cols>
  <sheetData>
    <row r="1" spans="1:15" ht="35.1" customHeight="1" x14ac:dyDescent="0.2">
      <c r="A1" s="217" t="s">
        <v>668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102" t="s">
        <v>147</v>
      </c>
    </row>
    <row r="2" spans="1:15" ht="38.1" customHeight="1" x14ac:dyDescent="0.3">
      <c r="A2" s="416" t="s">
        <v>301</v>
      </c>
      <c r="B2" s="192" t="s">
        <v>149</v>
      </c>
      <c r="C2" s="23" t="s">
        <v>150</v>
      </c>
      <c r="D2" s="23" t="s">
        <v>151</v>
      </c>
      <c r="E2" s="23" t="s">
        <v>152</v>
      </c>
      <c r="F2" s="23" t="s">
        <v>153</v>
      </c>
      <c r="G2" s="191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5" s="33" customFormat="1" ht="15.75" customHeight="1" x14ac:dyDescent="0.25">
      <c r="A3" s="417" t="s">
        <v>244</v>
      </c>
      <c r="B3" s="56">
        <v>6677</v>
      </c>
      <c r="C3" s="56">
        <v>7649</v>
      </c>
      <c r="D3" s="56">
        <v>8280</v>
      </c>
      <c r="E3" s="56">
        <v>7647</v>
      </c>
      <c r="F3" s="56">
        <v>8770</v>
      </c>
      <c r="G3" s="268">
        <v>17</v>
      </c>
      <c r="H3" s="57">
        <v>19.399999999999999</v>
      </c>
      <c r="I3" s="57">
        <v>20.9</v>
      </c>
      <c r="J3" s="57">
        <v>19.3</v>
      </c>
      <c r="K3" s="57">
        <v>22.3</v>
      </c>
    </row>
    <row r="4" spans="1:15" s="33" customFormat="1" ht="15.75" customHeight="1" x14ac:dyDescent="0.25">
      <c r="A4" s="418" t="s">
        <v>302</v>
      </c>
      <c r="B4" s="421">
        <v>4</v>
      </c>
      <c r="C4" s="59">
        <v>2</v>
      </c>
      <c r="D4" s="59">
        <v>2</v>
      </c>
      <c r="E4" s="59">
        <v>3</v>
      </c>
      <c r="F4" s="59">
        <v>2</v>
      </c>
      <c r="G4" s="269">
        <v>0.1</v>
      </c>
      <c r="H4" s="60">
        <v>0.03</v>
      </c>
      <c r="I4" s="60">
        <v>0.03</v>
      </c>
      <c r="J4" s="60">
        <v>0.04</v>
      </c>
      <c r="K4" s="60">
        <v>0.03</v>
      </c>
    </row>
    <row r="5" spans="1:15" s="33" customFormat="1" ht="15.75" customHeight="1" x14ac:dyDescent="0.25">
      <c r="A5" s="419" t="s">
        <v>303</v>
      </c>
      <c r="B5" s="421">
        <v>277</v>
      </c>
      <c r="C5" s="59">
        <v>329</v>
      </c>
      <c r="D5" s="59">
        <v>300</v>
      </c>
      <c r="E5" s="59">
        <v>252</v>
      </c>
      <c r="F5" s="59">
        <v>280</v>
      </c>
      <c r="G5" s="269">
        <v>10.1</v>
      </c>
      <c r="H5" s="60">
        <v>12</v>
      </c>
      <c r="I5" s="60">
        <v>10.9</v>
      </c>
      <c r="J5" s="60">
        <v>9.1999999999999993</v>
      </c>
      <c r="K5" s="60">
        <v>10.3</v>
      </c>
    </row>
    <row r="6" spans="1:15" s="33" customFormat="1" ht="15.75" customHeight="1" x14ac:dyDescent="0.25">
      <c r="A6" s="419" t="s">
        <v>304</v>
      </c>
      <c r="B6" s="421">
        <v>1087</v>
      </c>
      <c r="C6" s="59">
        <v>1236</v>
      </c>
      <c r="D6" s="59">
        <v>1180</v>
      </c>
      <c r="E6" s="59">
        <v>1035</v>
      </c>
      <c r="F6" s="59">
        <v>1158</v>
      </c>
      <c r="G6" s="269">
        <v>36</v>
      </c>
      <c r="H6" s="60">
        <v>41.4</v>
      </c>
      <c r="I6" s="60">
        <v>40</v>
      </c>
      <c r="J6" s="60">
        <v>35.299999999999997</v>
      </c>
      <c r="K6" s="60">
        <v>40.1</v>
      </c>
    </row>
    <row r="7" spans="1:15" s="33" customFormat="1" ht="15.75" customHeight="1" x14ac:dyDescent="0.25">
      <c r="A7" s="419" t="s">
        <v>305</v>
      </c>
      <c r="B7" s="421">
        <v>1258</v>
      </c>
      <c r="C7" s="59">
        <v>1519</v>
      </c>
      <c r="D7" s="59">
        <v>1638</v>
      </c>
      <c r="E7" s="59">
        <v>1553</v>
      </c>
      <c r="F7" s="59">
        <v>1670</v>
      </c>
      <c r="G7" s="269">
        <v>49.7</v>
      </c>
      <c r="H7" s="60">
        <v>58.6</v>
      </c>
      <c r="I7" s="60">
        <v>62</v>
      </c>
      <c r="J7" s="60">
        <v>58.2</v>
      </c>
      <c r="K7" s="60">
        <v>62.4</v>
      </c>
    </row>
    <row r="8" spans="1:15" s="33" customFormat="1" ht="15.75" customHeight="1" x14ac:dyDescent="0.25">
      <c r="A8" s="419" t="s">
        <v>306</v>
      </c>
      <c r="B8" s="421">
        <v>1078</v>
      </c>
      <c r="C8" s="59">
        <v>1326</v>
      </c>
      <c r="D8" s="59">
        <v>1476</v>
      </c>
      <c r="E8" s="59">
        <v>1396</v>
      </c>
      <c r="F8" s="59">
        <v>1608</v>
      </c>
      <c r="G8" s="269">
        <v>40.6</v>
      </c>
      <c r="H8" s="60">
        <v>51.4</v>
      </c>
      <c r="I8" s="60">
        <v>58.7</v>
      </c>
      <c r="J8" s="60">
        <v>56.7</v>
      </c>
      <c r="K8" s="60">
        <v>65.8</v>
      </c>
    </row>
    <row r="9" spans="1:15" s="33" customFormat="1" ht="15.75" customHeight="1" x14ac:dyDescent="0.25">
      <c r="A9" s="419" t="s">
        <v>307</v>
      </c>
      <c r="B9" s="421">
        <v>1473</v>
      </c>
      <c r="C9" s="59">
        <v>1662</v>
      </c>
      <c r="D9" s="59">
        <v>1917</v>
      </c>
      <c r="E9" s="59">
        <v>1823</v>
      </c>
      <c r="F9" s="59">
        <v>2234</v>
      </c>
      <c r="G9" s="269">
        <v>28.5</v>
      </c>
      <c r="H9" s="60">
        <v>31.9</v>
      </c>
      <c r="I9" s="60">
        <v>36.700000000000003</v>
      </c>
      <c r="J9" s="60">
        <v>34.9</v>
      </c>
      <c r="K9" s="60">
        <v>43.1</v>
      </c>
    </row>
    <row r="10" spans="1:15" s="33" customFormat="1" ht="15.75" customHeight="1" x14ac:dyDescent="0.25">
      <c r="A10" s="419" t="s">
        <v>308</v>
      </c>
      <c r="B10" s="421">
        <v>1497</v>
      </c>
      <c r="C10" s="59">
        <v>1575</v>
      </c>
      <c r="D10" s="59">
        <v>1767</v>
      </c>
      <c r="E10" s="59">
        <v>1585</v>
      </c>
      <c r="F10" s="59">
        <v>1817</v>
      </c>
      <c r="G10" s="269">
        <v>9.6</v>
      </c>
      <c r="H10" s="60">
        <v>10</v>
      </c>
      <c r="I10" s="60">
        <v>11</v>
      </c>
      <c r="J10" s="60">
        <v>9.8000000000000007</v>
      </c>
      <c r="K10" s="60">
        <v>11.2</v>
      </c>
    </row>
    <row r="11" spans="1:15" s="33" customFormat="1" ht="15.75" customHeight="1" x14ac:dyDescent="0.25">
      <c r="A11" s="419" t="s">
        <v>309</v>
      </c>
      <c r="B11" s="421">
        <v>3</v>
      </c>
      <c r="C11" s="59">
        <v>0</v>
      </c>
      <c r="D11" s="59">
        <v>0</v>
      </c>
      <c r="E11" s="59">
        <v>0</v>
      </c>
      <c r="F11" s="59">
        <v>1</v>
      </c>
      <c r="G11" s="270" t="s">
        <v>310</v>
      </c>
      <c r="H11" s="75" t="s">
        <v>310</v>
      </c>
      <c r="I11" s="75" t="s">
        <v>310</v>
      </c>
      <c r="J11" s="75" t="s">
        <v>310</v>
      </c>
      <c r="K11" s="75" t="s">
        <v>310</v>
      </c>
    </row>
    <row r="12" spans="1:15" s="33" customFormat="1" ht="15.75" customHeight="1" x14ac:dyDescent="0.25">
      <c r="A12" s="420" t="s">
        <v>311</v>
      </c>
      <c r="B12" s="64">
        <v>929</v>
      </c>
      <c r="C12" s="64">
        <v>1324</v>
      </c>
      <c r="D12" s="64">
        <v>1567</v>
      </c>
      <c r="E12" s="64">
        <v>1595</v>
      </c>
      <c r="F12" s="64">
        <v>2102</v>
      </c>
      <c r="G12" s="271">
        <v>4.7</v>
      </c>
      <c r="H12" s="65">
        <v>6.7</v>
      </c>
      <c r="I12" s="65">
        <v>7.9</v>
      </c>
      <c r="J12" s="65">
        <v>8.1</v>
      </c>
      <c r="K12" s="65">
        <v>10.7</v>
      </c>
    </row>
    <row r="13" spans="1:15" s="33" customFormat="1" ht="15.75" customHeight="1" x14ac:dyDescent="0.25">
      <c r="A13" s="418" t="s">
        <v>312</v>
      </c>
      <c r="B13" s="421">
        <v>3</v>
      </c>
      <c r="C13" s="59">
        <v>0</v>
      </c>
      <c r="D13" s="59">
        <v>1</v>
      </c>
      <c r="E13" s="59">
        <v>2</v>
      </c>
      <c r="F13" s="59">
        <v>2</v>
      </c>
      <c r="G13" s="269">
        <v>0.1</v>
      </c>
      <c r="H13" s="60">
        <v>0</v>
      </c>
      <c r="I13" s="60">
        <v>0.03</v>
      </c>
      <c r="J13" s="60">
        <v>0.1</v>
      </c>
      <c r="K13" s="60">
        <v>0.1</v>
      </c>
    </row>
    <row r="14" spans="1:15" s="33" customFormat="1" ht="15.75" customHeight="1" x14ac:dyDescent="0.25">
      <c r="A14" s="419" t="s">
        <v>313</v>
      </c>
      <c r="B14" s="421">
        <v>58</v>
      </c>
      <c r="C14" s="59">
        <v>89</v>
      </c>
      <c r="D14" s="59">
        <v>75</v>
      </c>
      <c r="E14" s="59">
        <v>67</v>
      </c>
      <c r="F14" s="59">
        <v>89</v>
      </c>
      <c r="G14" s="269">
        <v>4.3</v>
      </c>
      <c r="H14" s="60">
        <v>6.7</v>
      </c>
      <c r="I14" s="60">
        <v>5.6</v>
      </c>
      <c r="J14" s="60">
        <v>5</v>
      </c>
      <c r="K14" s="60">
        <v>6.7</v>
      </c>
    </row>
    <row r="15" spans="1:15" s="33" customFormat="1" ht="15.75" customHeight="1" x14ac:dyDescent="0.25">
      <c r="A15" s="419" t="s">
        <v>314</v>
      </c>
      <c r="B15" s="421">
        <v>163</v>
      </c>
      <c r="C15" s="59">
        <v>223</v>
      </c>
      <c r="D15" s="59">
        <v>227</v>
      </c>
      <c r="E15" s="59">
        <v>253</v>
      </c>
      <c r="F15" s="59">
        <v>307</v>
      </c>
      <c r="G15" s="269">
        <v>11.3</v>
      </c>
      <c r="H15" s="60">
        <v>15.6</v>
      </c>
      <c r="I15" s="60">
        <v>16.100000000000001</v>
      </c>
      <c r="J15" s="60">
        <v>18</v>
      </c>
      <c r="K15" s="60">
        <v>22.2</v>
      </c>
    </row>
    <row r="16" spans="1:15" s="33" customFormat="1" ht="15.75" customHeight="1" x14ac:dyDescent="0.25">
      <c r="A16" s="419" t="s">
        <v>315</v>
      </c>
      <c r="B16" s="421">
        <v>156</v>
      </c>
      <c r="C16" s="59">
        <v>267</v>
      </c>
      <c r="D16" s="59">
        <v>305</v>
      </c>
      <c r="E16" s="59">
        <v>314</v>
      </c>
      <c r="F16" s="59">
        <v>417</v>
      </c>
      <c r="G16" s="269">
        <v>12.9</v>
      </c>
      <c r="H16" s="60">
        <v>21.5</v>
      </c>
      <c r="I16" s="60">
        <v>24.1</v>
      </c>
      <c r="J16" s="60">
        <v>24.6</v>
      </c>
      <c r="K16" s="60">
        <v>32.4</v>
      </c>
    </row>
    <row r="17" spans="1:11" s="33" customFormat="1" ht="15.75" customHeight="1" x14ac:dyDescent="0.25">
      <c r="A17" s="419" t="s">
        <v>316</v>
      </c>
      <c r="B17" s="421">
        <v>150</v>
      </c>
      <c r="C17" s="59">
        <v>231</v>
      </c>
      <c r="D17" s="59">
        <v>275</v>
      </c>
      <c r="E17" s="59">
        <v>312</v>
      </c>
      <c r="F17" s="59">
        <v>360</v>
      </c>
      <c r="G17" s="269">
        <v>11.7</v>
      </c>
      <c r="H17" s="60">
        <v>18.5</v>
      </c>
      <c r="I17" s="60">
        <v>22.7</v>
      </c>
      <c r="J17" s="60">
        <v>26.3</v>
      </c>
      <c r="K17" s="60">
        <v>30.6</v>
      </c>
    </row>
    <row r="18" spans="1:11" s="33" customFormat="1" ht="15.75" customHeight="1" x14ac:dyDescent="0.25">
      <c r="A18" s="419" t="s">
        <v>317</v>
      </c>
      <c r="B18" s="421">
        <v>254</v>
      </c>
      <c r="C18" s="59">
        <v>328</v>
      </c>
      <c r="D18" s="59">
        <v>415</v>
      </c>
      <c r="E18" s="59">
        <v>418</v>
      </c>
      <c r="F18" s="59">
        <v>600</v>
      </c>
      <c r="G18" s="269">
        <v>10</v>
      </c>
      <c r="H18" s="60">
        <v>12.8</v>
      </c>
      <c r="I18" s="60">
        <v>16.2</v>
      </c>
      <c r="J18" s="60">
        <v>16.3</v>
      </c>
      <c r="K18" s="60">
        <v>23.7</v>
      </c>
    </row>
    <row r="19" spans="1:11" s="33" customFormat="1" ht="15.75" customHeight="1" x14ac:dyDescent="0.25">
      <c r="A19" s="419" t="s">
        <v>318</v>
      </c>
      <c r="B19" s="421">
        <v>145</v>
      </c>
      <c r="C19" s="59">
        <v>186</v>
      </c>
      <c r="D19" s="59">
        <v>269</v>
      </c>
      <c r="E19" s="59">
        <v>229</v>
      </c>
      <c r="F19" s="59">
        <v>326</v>
      </c>
      <c r="G19" s="269">
        <v>1.8</v>
      </c>
      <c r="H19" s="60">
        <v>2.2000000000000002</v>
      </c>
      <c r="I19" s="60">
        <v>3.2</v>
      </c>
      <c r="J19" s="60">
        <v>2.7</v>
      </c>
      <c r="K19" s="60">
        <v>3.8</v>
      </c>
    </row>
    <row r="20" spans="1:11" s="33" customFormat="1" ht="15.75" customHeight="1" x14ac:dyDescent="0.25">
      <c r="A20" s="419" t="s">
        <v>319</v>
      </c>
      <c r="B20" s="421">
        <v>0</v>
      </c>
      <c r="C20" s="59">
        <v>0</v>
      </c>
      <c r="D20" s="59">
        <v>0</v>
      </c>
      <c r="E20" s="59">
        <v>0</v>
      </c>
      <c r="F20" s="59">
        <v>1</v>
      </c>
      <c r="G20" s="270" t="s">
        <v>310</v>
      </c>
      <c r="H20" s="75" t="s">
        <v>310</v>
      </c>
      <c r="I20" s="75" t="s">
        <v>310</v>
      </c>
      <c r="J20" s="75" t="s">
        <v>310</v>
      </c>
      <c r="K20" s="75" t="s">
        <v>310</v>
      </c>
    </row>
    <row r="21" spans="1:11" s="33" customFormat="1" ht="15.75" customHeight="1" x14ac:dyDescent="0.25">
      <c r="A21" s="420" t="s">
        <v>320</v>
      </c>
      <c r="B21" s="64">
        <v>5743</v>
      </c>
      <c r="C21" s="64">
        <v>6321</v>
      </c>
      <c r="D21" s="64">
        <v>6709</v>
      </c>
      <c r="E21" s="64">
        <v>6046</v>
      </c>
      <c r="F21" s="64">
        <v>6651</v>
      </c>
      <c r="G21" s="271">
        <v>29.3</v>
      </c>
      <c r="H21" s="65">
        <v>32.1</v>
      </c>
      <c r="I21" s="65">
        <v>34</v>
      </c>
      <c r="J21" s="65">
        <v>30.6</v>
      </c>
      <c r="K21" s="65">
        <v>33.9</v>
      </c>
    </row>
    <row r="22" spans="1:11" s="33" customFormat="1" ht="15.75" customHeight="1" x14ac:dyDescent="0.25">
      <c r="A22" s="418" t="s">
        <v>321</v>
      </c>
      <c r="B22" s="421">
        <v>1</v>
      </c>
      <c r="C22" s="59">
        <v>2</v>
      </c>
      <c r="D22" s="59">
        <v>1</v>
      </c>
      <c r="E22" s="59">
        <v>1</v>
      </c>
      <c r="F22" s="59">
        <v>0</v>
      </c>
      <c r="G22" s="269">
        <v>0.03</v>
      </c>
      <c r="H22" s="60">
        <v>0.1</v>
      </c>
      <c r="I22" s="60">
        <v>0.03</v>
      </c>
      <c r="J22" s="60">
        <v>0.03</v>
      </c>
      <c r="K22" s="60">
        <v>0</v>
      </c>
    </row>
    <row r="23" spans="1:11" s="33" customFormat="1" ht="15.75" customHeight="1" x14ac:dyDescent="0.25">
      <c r="A23" s="419" t="s">
        <v>322</v>
      </c>
      <c r="B23" s="421">
        <v>219</v>
      </c>
      <c r="C23" s="59">
        <v>240</v>
      </c>
      <c r="D23" s="59">
        <v>225</v>
      </c>
      <c r="E23" s="59">
        <v>184</v>
      </c>
      <c r="F23" s="59">
        <v>191</v>
      </c>
      <c r="G23" s="269">
        <v>15.5</v>
      </c>
      <c r="H23" s="60">
        <v>17</v>
      </c>
      <c r="I23" s="60">
        <v>15.9</v>
      </c>
      <c r="J23" s="60">
        <v>13.1</v>
      </c>
      <c r="K23" s="60">
        <v>13.6</v>
      </c>
    </row>
    <row r="24" spans="1:11" s="33" customFormat="1" ht="15.75" customHeight="1" x14ac:dyDescent="0.25">
      <c r="A24" s="419" t="s">
        <v>323</v>
      </c>
      <c r="B24" s="421">
        <v>924</v>
      </c>
      <c r="C24" s="59">
        <v>1013</v>
      </c>
      <c r="D24" s="59">
        <v>952</v>
      </c>
      <c r="E24" s="59">
        <v>780</v>
      </c>
      <c r="F24" s="59">
        <v>847</v>
      </c>
      <c r="G24" s="269">
        <v>58.7</v>
      </c>
      <c r="H24" s="60">
        <v>65</v>
      </c>
      <c r="I24" s="60">
        <v>61.9</v>
      </c>
      <c r="J24" s="60">
        <v>51</v>
      </c>
      <c r="K24" s="60">
        <v>56.3</v>
      </c>
    </row>
    <row r="25" spans="1:11" s="33" customFormat="1" ht="15.75" customHeight="1" x14ac:dyDescent="0.25">
      <c r="A25" s="419" t="s">
        <v>324</v>
      </c>
      <c r="B25" s="421">
        <v>1100</v>
      </c>
      <c r="C25" s="59">
        <v>1251</v>
      </c>
      <c r="D25" s="59">
        <v>1332</v>
      </c>
      <c r="E25" s="59">
        <v>1238</v>
      </c>
      <c r="F25" s="59">
        <v>1247</v>
      </c>
      <c r="G25" s="269">
        <v>83.4</v>
      </c>
      <c r="H25" s="60">
        <v>92.6</v>
      </c>
      <c r="I25" s="60">
        <v>96.7</v>
      </c>
      <c r="J25" s="60">
        <v>89.1</v>
      </c>
      <c r="K25" s="60">
        <v>89.5</v>
      </c>
    </row>
    <row r="26" spans="1:11" s="33" customFormat="1" ht="15.75" customHeight="1" x14ac:dyDescent="0.25">
      <c r="A26" s="419" t="s">
        <v>325</v>
      </c>
      <c r="B26" s="421">
        <v>927</v>
      </c>
      <c r="C26" s="59">
        <v>1093</v>
      </c>
      <c r="D26" s="59">
        <v>1200</v>
      </c>
      <c r="E26" s="59">
        <v>1084</v>
      </c>
      <c r="F26" s="59">
        <v>1243</v>
      </c>
      <c r="G26" s="269">
        <v>67.599999999999994</v>
      </c>
      <c r="H26" s="60">
        <v>81.8</v>
      </c>
      <c r="I26" s="60">
        <v>92.2</v>
      </c>
      <c r="J26" s="60">
        <v>84.9</v>
      </c>
      <c r="K26" s="60">
        <v>98</v>
      </c>
    </row>
    <row r="27" spans="1:11" s="33" customFormat="1" ht="15.75" customHeight="1" x14ac:dyDescent="0.25">
      <c r="A27" s="419" t="s">
        <v>326</v>
      </c>
      <c r="B27" s="421">
        <v>1218</v>
      </c>
      <c r="C27" s="59">
        <v>1334</v>
      </c>
      <c r="D27" s="59">
        <v>1501</v>
      </c>
      <c r="E27" s="59">
        <v>1405</v>
      </c>
      <c r="F27" s="59">
        <v>1632</v>
      </c>
      <c r="G27" s="269">
        <v>46.5</v>
      </c>
      <c r="H27" s="60">
        <v>50.4</v>
      </c>
      <c r="I27" s="60">
        <v>56.4</v>
      </c>
      <c r="J27" s="60">
        <v>52.8</v>
      </c>
      <c r="K27" s="60">
        <v>61.7</v>
      </c>
    </row>
    <row r="28" spans="1:11" s="33" customFormat="1" ht="15.75" customHeight="1" x14ac:dyDescent="0.25">
      <c r="A28" s="419" t="s">
        <v>327</v>
      </c>
      <c r="B28" s="421">
        <v>1351</v>
      </c>
      <c r="C28" s="59">
        <v>1388</v>
      </c>
      <c r="D28" s="59">
        <v>1498</v>
      </c>
      <c r="E28" s="59">
        <v>1354</v>
      </c>
      <c r="F28" s="59">
        <v>1491</v>
      </c>
      <c r="G28" s="269">
        <v>18.100000000000001</v>
      </c>
      <c r="H28" s="60">
        <v>18.399999999999999</v>
      </c>
      <c r="I28" s="60">
        <v>19.600000000000001</v>
      </c>
      <c r="J28" s="60">
        <v>17.600000000000001</v>
      </c>
      <c r="K28" s="60">
        <v>19.3</v>
      </c>
    </row>
    <row r="29" spans="1:11" s="33" customFormat="1" ht="15.75" customHeight="1" x14ac:dyDescent="0.25">
      <c r="A29" s="419" t="s">
        <v>328</v>
      </c>
      <c r="B29" s="421">
        <v>3</v>
      </c>
      <c r="C29" s="59">
        <v>0</v>
      </c>
      <c r="D29" s="59">
        <v>0</v>
      </c>
      <c r="E29" s="59">
        <v>0</v>
      </c>
      <c r="F29" s="59">
        <v>0</v>
      </c>
      <c r="G29" s="270" t="s">
        <v>310</v>
      </c>
      <c r="H29" s="75" t="s">
        <v>310</v>
      </c>
      <c r="I29" s="75" t="s">
        <v>310</v>
      </c>
      <c r="J29" s="75" t="s">
        <v>310</v>
      </c>
      <c r="K29" s="75" t="s">
        <v>310</v>
      </c>
    </row>
    <row r="30" spans="1:11" s="33" customFormat="1" ht="15.75" customHeight="1" x14ac:dyDescent="0.25">
      <c r="A30" s="420" t="s">
        <v>329</v>
      </c>
      <c r="B30" s="64">
        <v>5</v>
      </c>
      <c r="C30" s="64">
        <v>4</v>
      </c>
      <c r="D30" s="64">
        <v>4</v>
      </c>
      <c r="E30" s="64">
        <v>6</v>
      </c>
      <c r="F30" s="64">
        <v>17</v>
      </c>
      <c r="G30" s="272" t="s">
        <v>310</v>
      </c>
      <c r="H30" s="76" t="s">
        <v>310</v>
      </c>
      <c r="I30" s="76" t="s">
        <v>310</v>
      </c>
      <c r="J30" s="76" t="s">
        <v>310</v>
      </c>
      <c r="K30" s="76" t="s">
        <v>310</v>
      </c>
    </row>
    <row r="31" spans="1:11" s="33" customFormat="1" ht="15.75" customHeight="1" x14ac:dyDescent="0.25">
      <c r="A31" s="418" t="s">
        <v>330</v>
      </c>
      <c r="B31" s="421">
        <v>0</v>
      </c>
      <c r="C31" s="59">
        <v>0</v>
      </c>
      <c r="D31" s="59">
        <v>0</v>
      </c>
      <c r="E31" s="59">
        <v>0</v>
      </c>
      <c r="F31" s="59">
        <v>0</v>
      </c>
      <c r="G31" s="273" t="s">
        <v>310</v>
      </c>
      <c r="H31" s="77" t="s">
        <v>310</v>
      </c>
      <c r="I31" s="77" t="s">
        <v>310</v>
      </c>
      <c r="J31" s="77" t="s">
        <v>310</v>
      </c>
      <c r="K31" s="77" t="s">
        <v>310</v>
      </c>
    </row>
    <row r="32" spans="1:11" s="33" customFormat="1" ht="15.75" customHeight="1" x14ac:dyDescent="0.25">
      <c r="A32" s="419" t="s">
        <v>331</v>
      </c>
      <c r="B32" s="421">
        <v>0</v>
      </c>
      <c r="C32" s="59">
        <v>0</v>
      </c>
      <c r="D32" s="59">
        <v>0</v>
      </c>
      <c r="E32" s="59">
        <v>1</v>
      </c>
      <c r="F32" s="59">
        <v>0</v>
      </c>
      <c r="G32" s="273" t="s">
        <v>310</v>
      </c>
      <c r="H32" s="77" t="s">
        <v>310</v>
      </c>
      <c r="I32" s="77" t="s">
        <v>310</v>
      </c>
      <c r="J32" s="77" t="s">
        <v>310</v>
      </c>
      <c r="K32" s="77" t="s">
        <v>310</v>
      </c>
    </row>
    <row r="33" spans="1:11" s="33" customFormat="1" ht="15.75" customHeight="1" x14ac:dyDescent="0.25">
      <c r="A33" s="419" t="s">
        <v>332</v>
      </c>
      <c r="B33" s="421">
        <v>0</v>
      </c>
      <c r="C33" s="59">
        <v>0</v>
      </c>
      <c r="D33" s="59">
        <v>1</v>
      </c>
      <c r="E33" s="59">
        <v>2</v>
      </c>
      <c r="F33" s="59">
        <v>4</v>
      </c>
      <c r="G33" s="273" t="s">
        <v>310</v>
      </c>
      <c r="H33" s="77" t="s">
        <v>310</v>
      </c>
      <c r="I33" s="77" t="s">
        <v>310</v>
      </c>
      <c r="J33" s="77" t="s">
        <v>310</v>
      </c>
      <c r="K33" s="77" t="s">
        <v>310</v>
      </c>
    </row>
    <row r="34" spans="1:11" s="33" customFormat="1" ht="15.75" customHeight="1" x14ac:dyDescent="0.25">
      <c r="A34" s="419" t="s">
        <v>333</v>
      </c>
      <c r="B34" s="421">
        <v>2</v>
      </c>
      <c r="C34" s="59">
        <v>1</v>
      </c>
      <c r="D34" s="59">
        <v>1</v>
      </c>
      <c r="E34" s="59">
        <v>1</v>
      </c>
      <c r="F34" s="59">
        <v>6</v>
      </c>
      <c r="G34" s="273" t="s">
        <v>310</v>
      </c>
      <c r="H34" s="77" t="s">
        <v>310</v>
      </c>
      <c r="I34" s="77" t="s">
        <v>310</v>
      </c>
      <c r="J34" s="77" t="s">
        <v>310</v>
      </c>
      <c r="K34" s="77" t="s">
        <v>310</v>
      </c>
    </row>
    <row r="35" spans="1:11" s="33" customFormat="1" ht="15.75" customHeight="1" x14ac:dyDescent="0.25">
      <c r="A35" s="419" t="s">
        <v>334</v>
      </c>
      <c r="B35" s="421">
        <v>1</v>
      </c>
      <c r="C35" s="59">
        <v>2</v>
      </c>
      <c r="D35" s="59">
        <v>1</v>
      </c>
      <c r="E35" s="59">
        <v>0</v>
      </c>
      <c r="F35" s="59">
        <v>5</v>
      </c>
      <c r="G35" s="273" t="s">
        <v>310</v>
      </c>
      <c r="H35" s="77" t="s">
        <v>310</v>
      </c>
      <c r="I35" s="77" t="s">
        <v>310</v>
      </c>
      <c r="J35" s="77" t="s">
        <v>310</v>
      </c>
      <c r="K35" s="77" t="s">
        <v>310</v>
      </c>
    </row>
    <row r="36" spans="1:11" s="33" customFormat="1" ht="15.75" customHeight="1" x14ac:dyDescent="0.25">
      <c r="A36" s="419" t="s">
        <v>335</v>
      </c>
      <c r="B36" s="421">
        <v>1</v>
      </c>
      <c r="C36" s="59">
        <v>0</v>
      </c>
      <c r="D36" s="59">
        <v>1</v>
      </c>
      <c r="E36" s="59">
        <v>0</v>
      </c>
      <c r="F36" s="59">
        <v>2</v>
      </c>
      <c r="G36" s="273" t="s">
        <v>310</v>
      </c>
      <c r="H36" s="77" t="s">
        <v>310</v>
      </c>
      <c r="I36" s="77" t="s">
        <v>310</v>
      </c>
      <c r="J36" s="77" t="s">
        <v>310</v>
      </c>
      <c r="K36" s="77" t="s">
        <v>310</v>
      </c>
    </row>
    <row r="37" spans="1:11" s="33" customFormat="1" ht="15.75" customHeight="1" x14ac:dyDescent="0.25">
      <c r="A37" s="419" t="s">
        <v>336</v>
      </c>
      <c r="B37" s="421">
        <v>1</v>
      </c>
      <c r="C37" s="59">
        <v>1</v>
      </c>
      <c r="D37" s="59">
        <v>0</v>
      </c>
      <c r="E37" s="59">
        <v>2</v>
      </c>
      <c r="F37" s="59">
        <v>0</v>
      </c>
      <c r="G37" s="273" t="s">
        <v>310</v>
      </c>
      <c r="H37" s="77" t="s">
        <v>310</v>
      </c>
      <c r="I37" s="77" t="s">
        <v>310</v>
      </c>
      <c r="J37" s="77" t="s">
        <v>310</v>
      </c>
      <c r="K37" s="77" t="s">
        <v>310</v>
      </c>
    </row>
    <row r="38" spans="1:11" s="33" customFormat="1" ht="15.75" customHeight="1" x14ac:dyDescent="0.25">
      <c r="A38" s="419" t="s">
        <v>337</v>
      </c>
      <c r="B38" s="421">
        <v>0</v>
      </c>
      <c r="C38" s="59">
        <v>0</v>
      </c>
      <c r="D38" s="59">
        <v>0</v>
      </c>
      <c r="E38" s="59">
        <v>0</v>
      </c>
      <c r="F38" s="59">
        <v>0</v>
      </c>
      <c r="G38" s="275" t="s">
        <v>310</v>
      </c>
      <c r="H38" s="78" t="s">
        <v>310</v>
      </c>
      <c r="I38" s="78" t="s">
        <v>310</v>
      </c>
      <c r="J38" s="78" t="s">
        <v>310</v>
      </c>
      <c r="K38" s="78" t="s">
        <v>310</v>
      </c>
    </row>
    <row r="39" spans="1:11" s="33" customFormat="1" ht="24.95" customHeight="1" x14ac:dyDescent="0.25">
      <c r="A39" s="41" t="s">
        <v>294</v>
      </c>
    </row>
    <row r="40" spans="1:11" s="40" customFormat="1" ht="18" customHeight="1" x14ac:dyDescent="0.25">
      <c r="A40" s="41" t="s">
        <v>225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40" customFormat="1" ht="20.100000000000001" customHeight="1" x14ac:dyDescent="0.25">
      <c r="A41" s="85" t="s">
        <v>338</v>
      </c>
      <c r="B41" s="33"/>
      <c r="C41" s="33"/>
      <c r="D41" s="33"/>
      <c r="E41" s="33"/>
      <c r="F41" s="33"/>
      <c r="G41" s="33"/>
      <c r="H41" s="33"/>
      <c r="I41" s="33"/>
    </row>
    <row r="42" spans="1:11" s="40" customFormat="1" ht="15.75" customHeight="1" x14ac:dyDescent="0.25">
      <c r="A42" s="86" t="s">
        <v>339</v>
      </c>
      <c r="B42" s="33"/>
      <c r="C42" s="33"/>
      <c r="D42" s="33"/>
      <c r="E42" s="33"/>
      <c r="F42" s="33"/>
      <c r="G42" s="33"/>
      <c r="H42" s="33"/>
      <c r="I42" s="33"/>
    </row>
    <row r="43" spans="1:11" s="40" customFormat="1" ht="20.100000000000001" customHeight="1" x14ac:dyDescent="0.25">
      <c r="A43" s="85" t="s">
        <v>140</v>
      </c>
      <c r="B43" s="42"/>
      <c r="C43" s="42"/>
      <c r="D43" s="42"/>
      <c r="E43" s="42"/>
      <c r="F43" s="42"/>
      <c r="G43" s="42"/>
      <c r="H43" s="42"/>
      <c r="I43" s="42"/>
    </row>
    <row r="44" spans="1:11" s="40" customFormat="1" ht="15.75" customHeight="1" x14ac:dyDescent="0.25">
      <c r="A44" s="86" t="s">
        <v>141</v>
      </c>
      <c r="B44" s="33"/>
      <c r="C44" s="33"/>
      <c r="D44" s="33"/>
      <c r="E44" s="33"/>
      <c r="F44" s="33"/>
      <c r="G44" s="33"/>
      <c r="H44" s="33"/>
      <c r="I44" s="33"/>
    </row>
    <row r="45" spans="1:11" ht="15.75" x14ac:dyDescent="0.25">
      <c r="A45" s="84" t="s">
        <v>145</v>
      </c>
      <c r="F45" s="44"/>
      <c r="K45" s="45"/>
    </row>
  </sheetData>
  <sheetProtection algorithmName="SHA-512" hashValue="jt9cF9HBbF/9RVv3RTbLd3wcmsMOgpabGOJsaaGa8lo1cAD1nw/M69xCkMAFBQUDQTc/g6D0neTtJ2QzPsN/Tg==" saltValue="4M6MxDN4om//G1VgDgahTw==" spinCount="100000" sheet="1" objects="1" scenarios="1"/>
  <hyperlinks>
    <hyperlink ref="A45" location="'Table of Contents'!A1" display="Click here to return to the Table of Contents" xr:uid="{FEBBF77C-478E-4121-AC1C-F85F1EE14588}"/>
  </hyperlinks>
  <printOptions horizontalCentered="1"/>
  <pageMargins left="0.4" right="0.4" top="0.3" bottom="0.1" header="0.3" footer="0"/>
  <pageSetup scale="62" orientation="portrait" r:id="rId1"/>
  <headerFooter alignWithMargins="0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7B17F-0F37-4143-B241-F685772FE504}">
  <sheetPr codeName="Sheet24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43" customWidth="1"/>
    <col min="2" max="11" width="10.7109375" style="43" customWidth="1"/>
    <col min="12" max="16384" width="9.140625" style="43"/>
  </cols>
  <sheetData>
    <row r="1" spans="1:15" ht="35.1" customHeight="1" x14ac:dyDescent="0.25">
      <c r="A1" s="217" t="s">
        <v>669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21" t="str">
        <f>IF(LEFT(B2,4)=LEFT('[1]Table header formulas'!C9,4),"","Year headers need to be fixed")</f>
        <v/>
      </c>
    </row>
    <row r="2" spans="1:15" s="27" customFormat="1" ht="38.1" customHeight="1" x14ac:dyDescent="0.3">
      <c r="A2" s="416" t="s">
        <v>341</v>
      </c>
      <c r="B2" s="192" t="s">
        <v>149</v>
      </c>
      <c r="C2" s="23" t="s">
        <v>150</v>
      </c>
      <c r="D2" s="23" t="s">
        <v>151</v>
      </c>
      <c r="E2" s="23" t="s">
        <v>152</v>
      </c>
      <c r="F2" s="23" t="s">
        <v>153</v>
      </c>
      <c r="G2" s="191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5" s="33" customFormat="1" ht="15.75" customHeight="1" x14ac:dyDescent="0.25">
      <c r="A3" s="417" t="s">
        <v>244</v>
      </c>
      <c r="B3" s="56">
        <v>6677</v>
      </c>
      <c r="C3" s="56">
        <v>7649</v>
      </c>
      <c r="D3" s="56">
        <v>8280</v>
      </c>
      <c r="E3" s="56">
        <v>7647</v>
      </c>
      <c r="F3" s="56">
        <v>8770</v>
      </c>
      <c r="G3" s="268">
        <v>17</v>
      </c>
      <c r="H3" s="57">
        <v>19.399999999999999</v>
      </c>
      <c r="I3" s="57">
        <v>20.9</v>
      </c>
      <c r="J3" s="57">
        <v>19.3</v>
      </c>
      <c r="K3" s="57">
        <v>22.3</v>
      </c>
    </row>
    <row r="4" spans="1:15" s="33" customFormat="1" ht="15.75" customHeight="1" x14ac:dyDescent="0.25">
      <c r="A4" s="418" t="s">
        <v>342</v>
      </c>
      <c r="B4" s="421">
        <v>31</v>
      </c>
      <c r="C4" s="59">
        <v>35</v>
      </c>
      <c r="D4" s="59">
        <v>40</v>
      </c>
      <c r="E4" s="59">
        <v>32</v>
      </c>
      <c r="F4" s="59">
        <v>52</v>
      </c>
      <c r="G4" s="269">
        <v>18.100000000000001</v>
      </c>
      <c r="H4" s="60">
        <v>20.399999999999999</v>
      </c>
      <c r="I4" s="60">
        <v>23.3</v>
      </c>
      <c r="J4" s="60">
        <v>18.600000000000001</v>
      </c>
      <c r="K4" s="60">
        <v>30.3</v>
      </c>
    </row>
    <row r="5" spans="1:15" s="33" customFormat="1" ht="15.75" customHeight="1" x14ac:dyDescent="0.25">
      <c r="A5" s="419" t="s">
        <v>343</v>
      </c>
      <c r="B5" s="421">
        <v>352</v>
      </c>
      <c r="C5" s="59">
        <v>443</v>
      </c>
      <c r="D5" s="59">
        <v>438</v>
      </c>
      <c r="E5" s="59">
        <v>400</v>
      </c>
      <c r="F5" s="59">
        <v>373</v>
      </c>
      <c r="G5" s="269">
        <v>6.8</v>
      </c>
      <c r="H5" s="60">
        <v>8.5</v>
      </c>
      <c r="I5" s="60">
        <v>8.4</v>
      </c>
      <c r="J5" s="60">
        <v>7.7</v>
      </c>
      <c r="K5" s="60">
        <v>7.2</v>
      </c>
    </row>
    <row r="6" spans="1:15" s="33" customFormat="1" ht="15.75" customHeight="1" x14ac:dyDescent="0.25">
      <c r="A6" s="419" t="s">
        <v>344</v>
      </c>
      <c r="B6" s="421">
        <v>835</v>
      </c>
      <c r="C6" s="59">
        <v>1035</v>
      </c>
      <c r="D6" s="59">
        <v>1134</v>
      </c>
      <c r="E6" s="59">
        <v>1000</v>
      </c>
      <c r="F6" s="59">
        <v>1206</v>
      </c>
      <c r="G6" s="269">
        <v>37</v>
      </c>
      <c r="H6" s="60">
        <v>45.9</v>
      </c>
      <c r="I6" s="60">
        <v>50.1</v>
      </c>
      <c r="J6" s="60">
        <v>44.1</v>
      </c>
      <c r="K6" s="60">
        <v>53.3</v>
      </c>
    </row>
    <row r="7" spans="1:15" s="33" customFormat="1" ht="15.75" customHeight="1" x14ac:dyDescent="0.25">
      <c r="A7" s="419" t="s">
        <v>345</v>
      </c>
      <c r="B7" s="421">
        <v>2617</v>
      </c>
      <c r="C7" s="59">
        <v>2808</v>
      </c>
      <c r="D7" s="59">
        <v>3053</v>
      </c>
      <c r="E7" s="59">
        <v>2695</v>
      </c>
      <c r="F7" s="59">
        <v>3393</v>
      </c>
      <c r="G7" s="269">
        <v>17</v>
      </c>
      <c r="H7" s="60">
        <v>18.2</v>
      </c>
      <c r="I7" s="60">
        <v>19.600000000000001</v>
      </c>
      <c r="J7" s="60">
        <v>17.3</v>
      </c>
      <c r="K7" s="60">
        <v>21.8</v>
      </c>
    </row>
    <row r="8" spans="1:15" s="33" customFormat="1" ht="15.75" customHeight="1" x14ac:dyDescent="0.25">
      <c r="A8" s="419" t="s">
        <v>346</v>
      </c>
      <c r="B8" s="421">
        <v>15</v>
      </c>
      <c r="C8" s="59">
        <v>32</v>
      </c>
      <c r="D8" s="59">
        <v>23</v>
      </c>
      <c r="E8" s="59">
        <v>23</v>
      </c>
      <c r="F8" s="59">
        <v>32</v>
      </c>
      <c r="G8" s="269">
        <v>10.6</v>
      </c>
      <c r="H8" s="60">
        <v>22.5</v>
      </c>
      <c r="I8" s="60">
        <v>16.100000000000001</v>
      </c>
      <c r="J8" s="60">
        <v>16.100000000000001</v>
      </c>
      <c r="K8" s="60">
        <v>22.6</v>
      </c>
    </row>
    <row r="9" spans="1:15" s="33" customFormat="1" ht="15.75" customHeight="1" x14ac:dyDescent="0.25">
      <c r="A9" s="419" t="s">
        <v>347</v>
      </c>
      <c r="B9" s="421">
        <v>2173</v>
      </c>
      <c r="C9" s="59">
        <v>2372</v>
      </c>
      <c r="D9" s="59">
        <v>2578</v>
      </c>
      <c r="E9" s="59">
        <v>2365</v>
      </c>
      <c r="F9" s="59">
        <v>2447</v>
      </c>
      <c r="G9" s="269">
        <v>14.3</v>
      </c>
      <c r="H9" s="60">
        <v>15.6</v>
      </c>
      <c r="I9" s="60">
        <v>17</v>
      </c>
      <c r="J9" s="60">
        <v>15.7</v>
      </c>
      <c r="K9" s="60">
        <v>16.3</v>
      </c>
    </row>
    <row r="10" spans="1:15" s="33" customFormat="1" ht="15.75" customHeight="1" x14ac:dyDescent="0.25">
      <c r="A10" s="419" t="s">
        <v>348</v>
      </c>
      <c r="B10" s="421">
        <v>654</v>
      </c>
      <c r="C10" s="59">
        <v>924</v>
      </c>
      <c r="D10" s="59">
        <v>1014</v>
      </c>
      <c r="E10" s="59">
        <v>1132</v>
      </c>
      <c r="F10" s="59">
        <v>1267</v>
      </c>
      <c r="G10" s="269" t="s">
        <v>310</v>
      </c>
      <c r="H10" s="60" t="s">
        <v>310</v>
      </c>
      <c r="I10" s="60" t="s">
        <v>310</v>
      </c>
      <c r="J10" s="60" t="s">
        <v>310</v>
      </c>
      <c r="K10" s="60" t="s">
        <v>310</v>
      </c>
    </row>
    <row r="11" spans="1:15" s="33" customFormat="1" ht="15.75" customHeight="1" x14ac:dyDescent="0.25">
      <c r="A11" s="420" t="s">
        <v>311</v>
      </c>
      <c r="B11" s="64">
        <v>929</v>
      </c>
      <c r="C11" s="64">
        <v>1324</v>
      </c>
      <c r="D11" s="64">
        <v>1567</v>
      </c>
      <c r="E11" s="64">
        <v>1595</v>
      </c>
      <c r="F11" s="64">
        <v>2102</v>
      </c>
      <c r="G11" s="271">
        <v>4.7</v>
      </c>
      <c r="H11" s="65">
        <v>6.7</v>
      </c>
      <c r="I11" s="65">
        <v>7.9</v>
      </c>
      <c r="J11" s="65">
        <v>8.1</v>
      </c>
      <c r="K11" s="65">
        <v>10.7</v>
      </c>
    </row>
    <row r="12" spans="1:15" s="33" customFormat="1" ht="15.75" customHeight="1" x14ac:dyDescent="0.25">
      <c r="A12" s="418" t="s">
        <v>349</v>
      </c>
      <c r="B12" s="421">
        <v>8</v>
      </c>
      <c r="C12" s="59">
        <v>12</v>
      </c>
      <c r="D12" s="59">
        <v>9</v>
      </c>
      <c r="E12" s="59">
        <v>5</v>
      </c>
      <c r="F12" s="59">
        <v>20</v>
      </c>
      <c r="G12" s="269">
        <v>9.3000000000000007</v>
      </c>
      <c r="H12" s="60">
        <v>13.9</v>
      </c>
      <c r="I12" s="60">
        <v>10.4</v>
      </c>
      <c r="J12" s="60">
        <v>5.8</v>
      </c>
      <c r="K12" s="60">
        <v>23.2</v>
      </c>
    </row>
    <row r="13" spans="1:15" s="33" customFormat="1" ht="15.75" customHeight="1" x14ac:dyDescent="0.25">
      <c r="A13" s="419" t="s">
        <v>350</v>
      </c>
      <c r="B13" s="421">
        <v>25</v>
      </c>
      <c r="C13" s="59">
        <v>36</v>
      </c>
      <c r="D13" s="59">
        <v>41</v>
      </c>
      <c r="E13" s="59">
        <v>34</v>
      </c>
      <c r="F13" s="59">
        <v>43</v>
      </c>
      <c r="G13" s="269">
        <v>0.9</v>
      </c>
      <c r="H13" s="60">
        <v>1.3</v>
      </c>
      <c r="I13" s="60">
        <v>1.5</v>
      </c>
      <c r="J13" s="60">
        <v>1.3</v>
      </c>
      <c r="K13" s="60">
        <v>1.6</v>
      </c>
    </row>
    <row r="14" spans="1:15" s="33" customFormat="1" ht="15.75" customHeight="1" x14ac:dyDescent="0.25">
      <c r="A14" s="419" t="s">
        <v>351</v>
      </c>
      <c r="B14" s="421">
        <v>145</v>
      </c>
      <c r="C14" s="59">
        <v>196</v>
      </c>
      <c r="D14" s="59">
        <v>250</v>
      </c>
      <c r="E14" s="59">
        <v>242</v>
      </c>
      <c r="F14" s="59">
        <v>295</v>
      </c>
      <c r="G14" s="269">
        <v>12.7</v>
      </c>
      <c r="H14" s="60">
        <v>17.2</v>
      </c>
      <c r="I14" s="60">
        <v>21.9</v>
      </c>
      <c r="J14" s="60">
        <v>21.1</v>
      </c>
      <c r="K14" s="60">
        <v>25.9</v>
      </c>
    </row>
    <row r="15" spans="1:15" s="33" customFormat="1" ht="15.75" customHeight="1" x14ac:dyDescent="0.25">
      <c r="A15" s="419" t="s">
        <v>352</v>
      </c>
      <c r="B15" s="421">
        <v>325</v>
      </c>
      <c r="C15" s="59">
        <v>449</v>
      </c>
      <c r="D15" s="59">
        <v>545</v>
      </c>
      <c r="E15" s="59">
        <v>481</v>
      </c>
      <c r="F15" s="59">
        <v>707</v>
      </c>
      <c r="G15" s="269">
        <v>4.3</v>
      </c>
      <c r="H15" s="60">
        <v>5.9</v>
      </c>
      <c r="I15" s="60">
        <v>7.1</v>
      </c>
      <c r="J15" s="60">
        <v>6.2</v>
      </c>
      <c r="K15" s="60">
        <v>9.1999999999999993</v>
      </c>
    </row>
    <row r="16" spans="1:15" s="33" customFormat="1" ht="15.75" customHeight="1" x14ac:dyDescent="0.25">
      <c r="A16" s="419" t="s">
        <v>353</v>
      </c>
      <c r="B16" s="421">
        <v>4</v>
      </c>
      <c r="C16" s="59">
        <v>5</v>
      </c>
      <c r="D16" s="59">
        <v>3</v>
      </c>
      <c r="E16" s="59">
        <v>10</v>
      </c>
      <c r="F16" s="59">
        <v>9</v>
      </c>
      <c r="G16" s="269">
        <v>5.6</v>
      </c>
      <c r="H16" s="60">
        <v>7</v>
      </c>
      <c r="I16" s="60">
        <v>4.2</v>
      </c>
      <c r="J16" s="60">
        <v>13.9</v>
      </c>
      <c r="K16" s="60">
        <v>12.6</v>
      </c>
    </row>
    <row r="17" spans="1:11" s="33" customFormat="1" ht="15.75" customHeight="1" x14ac:dyDescent="0.25">
      <c r="A17" s="419" t="s">
        <v>354</v>
      </c>
      <c r="B17" s="421">
        <v>343</v>
      </c>
      <c r="C17" s="59">
        <v>474</v>
      </c>
      <c r="D17" s="59">
        <v>509</v>
      </c>
      <c r="E17" s="59">
        <v>540</v>
      </c>
      <c r="F17" s="59">
        <v>657</v>
      </c>
      <c r="G17" s="269">
        <v>4.5</v>
      </c>
      <c r="H17" s="60">
        <v>6.2</v>
      </c>
      <c r="I17" s="60">
        <v>6.7</v>
      </c>
      <c r="J17" s="60">
        <v>7.2</v>
      </c>
      <c r="K17" s="60">
        <v>8.8000000000000007</v>
      </c>
    </row>
    <row r="18" spans="1:11" s="33" customFormat="1" ht="15.75" customHeight="1" x14ac:dyDescent="0.25">
      <c r="A18" s="419" t="s">
        <v>355</v>
      </c>
      <c r="B18" s="421">
        <v>79</v>
      </c>
      <c r="C18" s="59">
        <v>152</v>
      </c>
      <c r="D18" s="59">
        <v>210</v>
      </c>
      <c r="E18" s="59">
        <v>283</v>
      </c>
      <c r="F18" s="59">
        <v>371</v>
      </c>
      <c r="G18" s="269" t="s">
        <v>310</v>
      </c>
      <c r="H18" s="60" t="s">
        <v>310</v>
      </c>
      <c r="I18" s="60" t="s">
        <v>310</v>
      </c>
      <c r="J18" s="60" t="s">
        <v>310</v>
      </c>
      <c r="K18" s="60" t="s">
        <v>310</v>
      </c>
    </row>
    <row r="19" spans="1:11" s="33" customFormat="1" ht="15.75" customHeight="1" x14ac:dyDescent="0.25">
      <c r="A19" s="420" t="s">
        <v>320</v>
      </c>
      <c r="B19" s="64">
        <v>5743</v>
      </c>
      <c r="C19" s="64">
        <v>6321</v>
      </c>
      <c r="D19" s="64">
        <v>6709</v>
      </c>
      <c r="E19" s="64">
        <v>6046</v>
      </c>
      <c r="F19" s="64">
        <v>6651</v>
      </c>
      <c r="G19" s="271">
        <v>29.3</v>
      </c>
      <c r="H19" s="65">
        <v>32.1</v>
      </c>
      <c r="I19" s="65">
        <v>34</v>
      </c>
      <c r="J19" s="65">
        <v>30.6</v>
      </c>
      <c r="K19" s="65">
        <v>33.9</v>
      </c>
    </row>
    <row r="20" spans="1:11" s="33" customFormat="1" ht="15.75" customHeight="1" x14ac:dyDescent="0.25">
      <c r="A20" s="418" t="s">
        <v>356</v>
      </c>
      <c r="B20" s="421">
        <v>23</v>
      </c>
      <c r="C20" s="59">
        <v>23</v>
      </c>
      <c r="D20" s="59">
        <v>31</v>
      </c>
      <c r="E20" s="59">
        <v>27</v>
      </c>
      <c r="F20" s="59">
        <v>31</v>
      </c>
      <c r="G20" s="269">
        <v>27.1</v>
      </c>
      <c r="H20" s="60">
        <v>27</v>
      </c>
      <c r="I20" s="60">
        <v>36.4</v>
      </c>
      <c r="J20" s="60">
        <v>31.6</v>
      </c>
      <c r="K20" s="60">
        <v>36.4</v>
      </c>
    </row>
    <row r="21" spans="1:11" s="33" customFormat="1" ht="15.75" customHeight="1" x14ac:dyDescent="0.25">
      <c r="A21" s="419" t="s">
        <v>357</v>
      </c>
      <c r="B21" s="421">
        <v>327</v>
      </c>
      <c r="C21" s="59">
        <v>407</v>
      </c>
      <c r="D21" s="59">
        <v>397</v>
      </c>
      <c r="E21" s="59">
        <v>365</v>
      </c>
      <c r="F21" s="59">
        <v>329</v>
      </c>
      <c r="G21" s="269">
        <v>13.3</v>
      </c>
      <c r="H21" s="60">
        <v>16.399999999999999</v>
      </c>
      <c r="I21" s="60">
        <v>16</v>
      </c>
      <c r="J21" s="60">
        <v>14.7</v>
      </c>
      <c r="K21" s="60">
        <v>13.4</v>
      </c>
    </row>
    <row r="22" spans="1:11" s="33" customFormat="1" ht="15.75" customHeight="1" x14ac:dyDescent="0.25">
      <c r="A22" s="419" t="s">
        <v>358</v>
      </c>
      <c r="B22" s="421">
        <v>690</v>
      </c>
      <c r="C22" s="59">
        <v>838</v>
      </c>
      <c r="D22" s="59">
        <v>884</v>
      </c>
      <c r="E22" s="59">
        <v>757</v>
      </c>
      <c r="F22" s="59">
        <v>909</v>
      </c>
      <c r="G22" s="269">
        <v>61.8</v>
      </c>
      <c r="H22" s="60">
        <v>75</v>
      </c>
      <c r="I22" s="60">
        <v>78.8</v>
      </c>
      <c r="J22" s="60">
        <v>67.3</v>
      </c>
      <c r="K22" s="60">
        <v>81</v>
      </c>
    </row>
    <row r="23" spans="1:11" s="33" customFormat="1" ht="15.75" customHeight="1" x14ac:dyDescent="0.25">
      <c r="A23" s="419" t="s">
        <v>359</v>
      </c>
      <c r="B23" s="421">
        <v>2290</v>
      </c>
      <c r="C23" s="59">
        <v>2358</v>
      </c>
      <c r="D23" s="59">
        <v>2506</v>
      </c>
      <c r="E23" s="59">
        <v>2214</v>
      </c>
      <c r="F23" s="59">
        <v>2680</v>
      </c>
      <c r="G23" s="269">
        <v>29.5</v>
      </c>
      <c r="H23" s="60">
        <v>30.1</v>
      </c>
      <c r="I23" s="60">
        <v>31.9</v>
      </c>
      <c r="J23" s="60">
        <v>28.1</v>
      </c>
      <c r="K23" s="60">
        <v>34</v>
      </c>
    </row>
    <row r="24" spans="1:11" s="33" customFormat="1" ht="15.75" customHeight="1" x14ac:dyDescent="0.25">
      <c r="A24" s="419" t="s">
        <v>360</v>
      </c>
      <c r="B24" s="421">
        <v>11</v>
      </c>
      <c r="C24" s="59">
        <v>27</v>
      </c>
      <c r="D24" s="59">
        <v>20</v>
      </c>
      <c r="E24" s="59">
        <v>13</v>
      </c>
      <c r="F24" s="59">
        <v>23</v>
      </c>
      <c r="G24" s="269">
        <v>15.6</v>
      </c>
      <c r="H24" s="60">
        <v>38.1</v>
      </c>
      <c r="I24" s="60">
        <v>28.2</v>
      </c>
      <c r="J24" s="60">
        <v>18.399999999999999</v>
      </c>
      <c r="K24" s="60">
        <v>32.700000000000003</v>
      </c>
    </row>
    <row r="25" spans="1:11" s="33" customFormat="1" ht="15.75" customHeight="1" x14ac:dyDescent="0.25">
      <c r="A25" s="419" t="s">
        <v>361</v>
      </c>
      <c r="B25" s="421">
        <v>1828</v>
      </c>
      <c r="C25" s="59">
        <v>1896</v>
      </c>
      <c r="D25" s="59">
        <v>2068</v>
      </c>
      <c r="E25" s="59">
        <v>1822</v>
      </c>
      <c r="F25" s="59">
        <v>1786</v>
      </c>
      <c r="G25" s="269">
        <v>24.1</v>
      </c>
      <c r="H25" s="60">
        <v>25</v>
      </c>
      <c r="I25" s="60">
        <v>27.3</v>
      </c>
      <c r="J25" s="60">
        <v>24.1</v>
      </c>
      <c r="K25" s="60">
        <v>23.8</v>
      </c>
    </row>
    <row r="26" spans="1:11" s="33" customFormat="1" ht="15.75" customHeight="1" x14ac:dyDescent="0.25">
      <c r="A26" s="419" t="s">
        <v>362</v>
      </c>
      <c r="B26" s="421">
        <v>574</v>
      </c>
      <c r="C26" s="59">
        <v>772</v>
      </c>
      <c r="D26" s="59">
        <v>803</v>
      </c>
      <c r="E26" s="59">
        <v>848</v>
      </c>
      <c r="F26" s="59">
        <v>893</v>
      </c>
      <c r="G26" s="270" t="s">
        <v>310</v>
      </c>
      <c r="H26" s="75" t="s">
        <v>310</v>
      </c>
      <c r="I26" s="75" t="s">
        <v>310</v>
      </c>
      <c r="J26" s="75" t="s">
        <v>310</v>
      </c>
      <c r="K26" s="75" t="s">
        <v>310</v>
      </c>
    </row>
    <row r="27" spans="1:11" s="33" customFormat="1" ht="15.75" customHeight="1" x14ac:dyDescent="0.25">
      <c r="A27" s="420" t="s">
        <v>329</v>
      </c>
      <c r="B27" s="64">
        <v>5</v>
      </c>
      <c r="C27" s="64">
        <v>4</v>
      </c>
      <c r="D27" s="64">
        <v>4</v>
      </c>
      <c r="E27" s="64">
        <v>6</v>
      </c>
      <c r="F27" s="64">
        <v>17</v>
      </c>
      <c r="G27" s="271" t="s">
        <v>310</v>
      </c>
      <c r="H27" s="65" t="s">
        <v>310</v>
      </c>
      <c r="I27" s="65" t="s">
        <v>310</v>
      </c>
      <c r="J27" s="65" t="s">
        <v>310</v>
      </c>
      <c r="K27" s="65" t="s">
        <v>310</v>
      </c>
    </row>
    <row r="28" spans="1:11" s="33" customFormat="1" ht="15.75" customHeight="1" x14ac:dyDescent="0.25">
      <c r="A28" s="418" t="s">
        <v>363</v>
      </c>
      <c r="B28" s="421">
        <v>0</v>
      </c>
      <c r="C28" s="59">
        <v>0</v>
      </c>
      <c r="D28" s="59">
        <v>0</v>
      </c>
      <c r="E28" s="59">
        <v>0</v>
      </c>
      <c r="F28" s="59">
        <v>1</v>
      </c>
      <c r="G28" s="269" t="s">
        <v>310</v>
      </c>
      <c r="H28" s="60" t="s">
        <v>310</v>
      </c>
      <c r="I28" s="60" t="s">
        <v>310</v>
      </c>
      <c r="J28" s="60" t="s">
        <v>310</v>
      </c>
      <c r="K28" s="60" t="s">
        <v>310</v>
      </c>
    </row>
    <row r="29" spans="1:11" s="33" customFormat="1" ht="15.75" customHeight="1" x14ac:dyDescent="0.25">
      <c r="A29" s="419" t="s">
        <v>364</v>
      </c>
      <c r="B29" s="421">
        <v>0</v>
      </c>
      <c r="C29" s="59">
        <v>0</v>
      </c>
      <c r="D29" s="59">
        <v>0</v>
      </c>
      <c r="E29" s="59">
        <v>1</v>
      </c>
      <c r="F29" s="59">
        <v>1</v>
      </c>
      <c r="G29" s="269" t="s">
        <v>310</v>
      </c>
      <c r="H29" s="60" t="s">
        <v>310</v>
      </c>
      <c r="I29" s="60" t="s">
        <v>310</v>
      </c>
      <c r="J29" s="60" t="s">
        <v>310</v>
      </c>
      <c r="K29" s="60" t="s">
        <v>310</v>
      </c>
    </row>
    <row r="30" spans="1:11" s="33" customFormat="1" ht="15.75" customHeight="1" x14ac:dyDescent="0.25">
      <c r="A30" s="419" t="s">
        <v>365</v>
      </c>
      <c r="B30" s="421">
        <v>0</v>
      </c>
      <c r="C30" s="59">
        <v>1</v>
      </c>
      <c r="D30" s="59">
        <v>0</v>
      </c>
      <c r="E30" s="59">
        <v>1</v>
      </c>
      <c r="F30" s="59">
        <v>2</v>
      </c>
      <c r="G30" s="269" t="s">
        <v>310</v>
      </c>
      <c r="H30" s="60" t="s">
        <v>310</v>
      </c>
      <c r="I30" s="60" t="s">
        <v>310</v>
      </c>
      <c r="J30" s="60" t="s">
        <v>310</v>
      </c>
      <c r="K30" s="60" t="s">
        <v>310</v>
      </c>
    </row>
    <row r="31" spans="1:11" s="33" customFormat="1" ht="15.75" customHeight="1" x14ac:dyDescent="0.25">
      <c r="A31" s="419" t="s">
        <v>359</v>
      </c>
      <c r="B31" s="421">
        <v>2</v>
      </c>
      <c r="C31" s="59">
        <v>1</v>
      </c>
      <c r="D31" s="59">
        <v>2</v>
      </c>
      <c r="E31" s="59">
        <v>0</v>
      </c>
      <c r="F31" s="59">
        <v>6</v>
      </c>
      <c r="G31" s="269" t="s">
        <v>310</v>
      </c>
      <c r="H31" s="60" t="s">
        <v>310</v>
      </c>
      <c r="I31" s="60" t="s">
        <v>310</v>
      </c>
      <c r="J31" s="60" t="s">
        <v>310</v>
      </c>
      <c r="K31" s="60" t="s">
        <v>310</v>
      </c>
    </row>
    <row r="32" spans="1:11" s="33" customFormat="1" ht="15.75" customHeight="1" x14ac:dyDescent="0.25">
      <c r="A32" s="419" t="s">
        <v>366</v>
      </c>
      <c r="B32" s="421">
        <v>0</v>
      </c>
      <c r="C32" s="59">
        <v>0</v>
      </c>
      <c r="D32" s="59">
        <v>0</v>
      </c>
      <c r="E32" s="59">
        <v>0</v>
      </c>
      <c r="F32" s="59">
        <v>0</v>
      </c>
      <c r="G32" s="269" t="s">
        <v>310</v>
      </c>
      <c r="H32" s="60" t="s">
        <v>310</v>
      </c>
      <c r="I32" s="60" t="s">
        <v>310</v>
      </c>
      <c r="J32" s="60" t="s">
        <v>310</v>
      </c>
      <c r="K32" s="60" t="s">
        <v>310</v>
      </c>
    </row>
    <row r="33" spans="1:11" s="33" customFormat="1" ht="15.75" customHeight="1" x14ac:dyDescent="0.25">
      <c r="A33" s="419" t="s">
        <v>670</v>
      </c>
      <c r="B33" s="421">
        <v>2</v>
      </c>
      <c r="C33" s="59">
        <v>2</v>
      </c>
      <c r="D33" s="59">
        <v>1</v>
      </c>
      <c r="E33" s="59">
        <v>3</v>
      </c>
      <c r="F33" s="59">
        <v>4</v>
      </c>
      <c r="G33" s="269" t="s">
        <v>310</v>
      </c>
      <c r="H33" s="60" t="s">
        <v>310</v>
      </c>
      <c r="I33" s="60" t="s">
        <v>310</v>
      </c>
      <c r="J33" s="60" t="s">
        <v>310</v>
      </c>
      <c r="K33" s="60" t="s">
        <v>310</v>
      </c>
    </row>
    <row r="34" spans="1:11" s="33" customFormat="1" ht="15.75" customHeight="1" x14ac:dyDescent="0.25">
      <c r="A34" s="419" t="s">
        <v>671</v>
      </c>
      <c r="B34" s="421">
        <v>1</v>
      </c>
      <c r="C34" s="59">
        <v>0</v>
      </c>
      <c r="D34" s="59">
        <v>1</v>
      </c>
      <c r="E34" s="59">
        <v>1</v>
      </c>
      <c r="F34" s="59">
        <v>3</v>
      </c>
      <c r="G34" s="269" t="s">
        <v>310</v>
      </c>
      <c r="H34" s="60" t="s">
        <v>310</v>
      </c>
      <c r="I34" s="60" t="s">
        <v>310</v>
      </c>
      <c r="J34" s="60" t="s">
        <v>310</v>
      </c>
      <c r="K34" s="60" t="s">
        <v>310</v>
      </c>
    </row>
    <row r="35" spans="1:11" s="40" customFormat="1" ht="20.100000000000001" customHeight="1" x14ac:dyDescent="0.25">
      <c r="A35" s="79" t="s">
        <v>369</v>
      </c>
      <c r="B35" s="80"/>
      <c r="C35" s="80"/>
      <c r="D35" s="80"/>
      <c r="E35" s="80"/>
      <c r="F35" s="80"/>
      <c r="G35" s="81"/>
      <c r="H35" s="81"/>
      <c r="I35" s="81"/>
      <c r="J35" s="81"/>
      <c r="K35" s="81"/>
    </row>
    <row r="36" spans="1:11" s="40" customFormat="1" ht="15.75" customHeight="1" x14ac:dyDescent="0.25">
      <c r="A36" s="79" t="s">
        <v>294</v>
      </c>
      <c r="B36" s="80"/>
      <c r="C36" s="80"/>
      <c r="D36" s="80"/>
      <c r="E36" s="80"/>
      <c r="F36" s="80"/>
      <c r="G36" s="81"/>
      <c r="H36" s="81"/>
      <c r="I36" s="81"/>
      <c r="J36" s="81"/>
      <c r="K36" s="81"/>
    </row>
    <row r="37" spans="1:11" s="40" customFormat="1" ht="20.100000000000001" customHeight="1" x14ac:dyDescent="0.25">
      <c r="A37" s="41" t="s">
        <v>225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40" customFormat="1" ht="15.75" customHeight="1" x14ac:dyDescent="0.25">
      <c r="A38" s="85" t="s">
        <v>338</v>
      </c>
      <c r="B38" s="33"/>
      <c r="C38" s="33"/>
      <c r="D38" s="33"/>
      <c r="E38" s="33"/>
      <c r="F38" s="33"/>
      <c r="G38" s="33"/>
      <c r="H38" s="33"/>
      <c r="I38" s="33"/>
    </row>
    <row r="39" spans="1:11" ht="15.75" x14ac:dyDescent="0.25">
      <c r="A39" s="86" t="s">
        <v>339</v>
      </c>
      <c r="B39" s="33"/>
      <c r="C39" s="33"/>
      <c r="D39" s="33"/>
      <c r="E39" s="33"/>
      <c r="F39" s="33"/>
      <c r="G39" s="33"/>
      <c r="H39" s="33"/>
      <c r="I39" s="33"/>
      <c r="J39" s="40"/>
      <c r="K39" s="40"/>
    </row>
    <row r="40" spans="1:11" ht="15.75" x14ac:dyDescent="0.25">
      <c r="A40" s="85" t="s">
        <v>140</v>
      </c>
      <c r="B40" s="42"/>
      <c r="C40" s="42"/>
      <c r="D40" s="42"/>
      <c r="E40" s="42"/>
      <c r="F40" s="42"/>
      <c r="G40" s="42"/>
      <c r="H40" s="42"/>
      <c r="I40" s="42"/>
      <c r="J40" s="40"/>
      <c r="K40" s="40"/>
    </row>
    <row r="41" spans="1:11" ht="15.75" x14ac:dyDescent="0.25">
      <c r="A41" s="86" t="s">
        <v>141</v>
      </c>
      <c r="B41" s="33"/>
      <c r="C41" s="33"/>
      <c r="D41" s="33"/>
      <c r="E41" s="33"/>
      <c r="F41" s="33"/>
      <c r="G41" s="33"/>
      <c r="H41" s="33"/>
      <c r="I41" s="33"/>
      <c r="J41" s="40"/>
      <c r="K41" s="40"/>
    </row>
    <row r="42" spans="1:11" ht="15.75" x14ac:dyDescent="0.25">
      <c r="A42" s="84" t="s">
        <v>145</v>
      </c>
    </row>
  </sheetData>
  <sheetProtection algorithmName="SHA-512" hashValue="sTaeiJQ09MSkZZjcY6Lyyrrywm8E6JreCdRSjARox1riS8BI1EFRaQhtVsI/H8tnEygYPoaHfbnUFMNkd16mcg==" saltValue="TEOw9kW85IUKds9AqBCjCg==" spinCount="100000" sheet="1" objects="1" scenarios="1"/>
  <hyperlinks>
    <hyperlink ref="A42" location="'Table of Contents'!A1" display="Click here to return to the Table of Contents" xr:uid="{293353C3-1CF4-4040-A5BE-F41CE196A4C3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5DC5-256F-4C1E-98C0-AC9E632D69CA}">
  <sheetPr codeName="Sheet40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x14ac:dyDescent="0.25">
      <c r="A1" s="367" t="s">
        <v>672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ht="35.1" customHeight="1" x14ac:dyDescent="0.2">
      <c r="A2" s="367" t="s">
        <v>673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38.1" customHeight="1" x14ac:dyDescent="0.3">
      <c r="A3" s="410" t="s">
        <v>227</v>
      </c>
      <c r="B3" s="415" t="s">
        <v>149</v>
      </c>
      <c r="C3" s="23" t="s">
        <v>150</v>
      </c>
      <c r="D3" s="23" t="s">
        <v>151</v>
      </c>
      <c r="E3" s="23" t="s">
        <v>152</v>
      </c>
      <c r="F3" s="23" t="s">
        <v>153</v>
      </c>
      <c r="G3" s="191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N3" s="83"/>
    </row>
    <row r="4" spans="1:16" s="33" customFormat="1" ht="18" customHeight="1" x14ac:dyDescent="0.25">
      <c r="A4" s="411" t="s">
        <v>160</v>
      </c>
      <c r="B4" s="92">
        <v>781</v>
      </c>
      <c r="C4" s="29">
        <v>1138</v>
      </c>
      <c r="D4" s="29">
        <v>1297</v>
      </c>
      <c r="E4" s="29">
        <v>1364</v>
      </c>
      <c r="F4" s="29">
        <v>1773</v>
      </c>
      <c r="G4" s="232">
        <v>9.9883687805589059</v>
      </c>
      <c r="H4" s="31">
        <v>14.580473415866075</v>
      </c>
      <c r="I4" s="31">
        <v>16.660155323110139</v>
      </c>
      <c r="J4" s="31">
        <v>17.579841011696303</v>
      </c>
      <c r="K4" s="31">
        <v>23.01242833615764</v>
      </c>
    </row>
    <row r="5" spans="1:16" s="33" customFormat="1" ht="15" customHeight="1" x14ac:dyDescent="0.25">
      <c r="A5" s="412" t="s">
        <v>162</v>
      </c>
      <c r="B5" s="200">
        <v>26</v>
      </c>
      <c r="C5" s="35">
        <v>18</v>
      </c>
      <c r="D5" s="35">
        <v>52</v>
      </c>
      <c r="E5" s="35">
        <v>37</v>
      </c>
      <c r="F5" s="35">
        <v>40</v>
      </c>
      <c r="G5" s="233">
        <v>7.4566228966282182</v>
      </c>
      <c r="H5" s="37">
        <v>5.1512884694728927</v>
      </c>
      <c r="I5" s="37">
        <v>14.832223680606335</v>
      </c>
      <c r="J5" s="37">
        <v>10.575350259354671</v>
      </c>
      <c r="K5" s="37">
        <v>11.530902512805394</v>
      </c>
    </row>
    <row r="6" spans="1:16" s="33" customFormat="1" ht="16.5" customHeight="1" x14ac:dyDescent="0.25">
      <c r="A6" s="413" t="s">
        <v>375</v>
      </c>
      <c r="B6" s="200" t="s">
        <v>234</v>
      </c>
      <c r="C6" s="35">
        <v>0</v>
      </c>
      <c r="D6" s="35" t="s">
        <v>234</v>
      </c>
      <c r="E6" s="35" t="s">
        <v>234</v>
      </c>
      <c r="F6" s="35" t="s">
        <v>234</v>
      </c>
      <c r="G6" s="233" t="s">
        <v>234</v>
      </c>
      <c r="H6" s="37">
        <v>0</v>
      </c>
      <c r="I6" s="37" t="s">
        <v>234</v>
      </c>
      <c r="J6" s="37" t="s">
        <v>234</v>
      </c>
      <c r="K6" s="37" t="s">
        <v>234</v>
      </c>
    </row>
    <row r="7" spans="1:16" s="33" customFormat="1" ht="15" customHeight="1" x14ac:dyDescent="0.25">
      <c r="A7" s="412" t="s">
        <v>164</v>
      </c>
      <c r="B7" s="200">
        <v>0</v>
      </c>
      <c r="C7" s="35">
        <v>0</v>
      </c>
      <c r="D7" s="35">
        <v>0</v>
      </c>
      <c r="E7" s="35">
        <v>0</v>
      </c>
      <c r="F7" s="35">
        <v>0</v>
      </c>
      <c r="G7" s="233">
        <v>0</v>
      </c>
      <c r="H7" s="37">
        <v>0</v>
      </c>
      <c r="I7" s="37">
        <v>0</v>
      </c>
      <c r="J7" s="37">
        <v>0</v>
      </c>
      <c r="K7" s="37">
        <v>0</v>
      </c>
    </row>
    <row r="8" spans="1:16" s="33" customFormat="1" ht="15" customHeight="1" x14ac:dyDescent="0.25">
      <c r="A8" s="412" t="s">
        <v>165</v>
      </c>
      <c r="B8" s="200" t="s">
        <v>234</v>
      </c>
      <c r="C8" s="35" t="s">
        <v>234</v>
      </c>
      <c r="D8" s="35" t="s">
        <v>234</v>
      </c>
      <c r="E8" s="35">
        <v>0</v>
      </c>
      <c r="F8" s="35" t="s">
        <v>234</v>
      </c>
      <c r="G8" s="233" t="s">
        <v>234</v>
      </c>
      <c r="H8" s="37" t="s">
        <v>234</v>
      </c>
      <c r="I8" s="37" t="s">
        <v>234</v>
      </c>
      <c r="J8" s="37">
        <v>0</v>
      </c>
      <c r="K8" s="37" t="s">
        <v>234</v>
      </c>
    </row>
    <row r="9" spans="1:16" s="33" customFormat="1" ht="15" customHeight="1" x14ac:dyDescent="0.25">
      <c r="A9" s="412" t="s">
        <v>166</v>
      </c>
      <c r="B9" s="200" t="s">
        <v>234</v>
      </c>
      <c r="C9" s="35">
        <v>28</v>
      </c>
      <c r="D9" s="35">
        <v>19</v>
      </c>
      <c r="E9" s="35">
        <v>34</v>
      </c>
      <c r="F9" s="35">
        <v>25</v>
      </c>
      <c r="G9" s="233" t="s">
        <v>234</v>
      </c>
      <c r="H9" s="37">
        <v>58.629617268538837</v>
      </c>
      <c r="I9" s="37">
        <v>40.870822818541569</v>
      </c>
      <c r="J9" s="37">
        <v>78.073325983570243</v>
      </c>
      <c r="K9" s="37">
        <v>59.8113836621187</v>
      </c>
    </row>
    <row r="10" spans="1:16" s="33" customFormat="1" ht="15" customHeight="1" x14ac:dyDescent="0.25">
      <c r="A10" s="412" t="s">
        <v>167</v>
      </c>
      <c r="B10" s="200">
        <v>0</v>
      </c>
      <c r="C10" s="35" t="s">
        <v>234</v>
      </c>
      <c r="D10" s="35">
        <v>0</v>
      </c>
      <c r="E10" s="35">
        <v>0</v>
      </c>
      <c r="F10" s="35">
        <v>0</v>
      </c>
      <c r="G10" s="233">
        <v>0</v>
      </c>
      <c r="H10" s="37" t="s">
        <v>234</v>
      </c>
      <c r="I10" s="37">
        <v>0</v>
      </c>
      <c r="J10" s="37">
        <v>0</v>
      </c>
      <c r="K10" s="37">
        <v>0</v>
      </c>
    </row>
    <row r="11" spans="1:16" s="33" customFormat="1" ht="15" customHeight="1" x14ac:dyDescent="0.25">
      <c r="A11" s="412" t="s">
        <v>168</v>
      </c>
      <c r="B11" s="200">
        <v>0</v>
      </c>
      <c r="C11" s="35">
        <v>0</v>
      </c>
      <c r="D11" s="35" t="s">
        <v>234</v>
      </c>
      <c r="E11" s="35" t="s">
        <v>234</v>
      </c>
      <c r="F11" s="35" t="s">
        <v>234</v>
      </c>
      <c r="G11" s="233">
        <v>0</v>
      </c>
      <c r="H11" s="37">
        <v>0</v>
      </c>
      <c r="I11" s="37" t="s">
        <v>234</v>
      </c>
      <c r="J11" s="37" t="s">
        <v>234</v>
      </c>
      <c r="K11" s="37" t="s">
        <v>234</v>
      </c>
    </row>
    <row r="12" spans="1:16" s="33" customFormat="1" ht="15" customHeight="1" x14ac:dyDescent="0.25">
      <c r="A12" s="414" t="s">
        <v>169</v>
      </c>
      <c r="B12" s="200">
        <v>9</v>
      </c>
      <c r="C12" s="35">
        <v>22</v>
      </c>
      <c r="D12" s="35">
        <v>28</v>
      </c>
      <c r="E12" s="35">
        <v>35</v>
      </c>
      <c r="F12" s="35">
        <v>27</v>
      </c>
      <c r="G12" s="233">
        <v>4.1998652606412019</v>
      </c>
      <c r="H12" s="37">
        <v>10.225560662837466</v>
      </c>
      <c r="I12" s="37">
        <v>12.987392315955404</v>
      </c>
      <c r="J12" s="37">
        <v>16.209554047057324</v>
      </c>
      <c r="K12" s="37">
        <v>12.551422126111898</v>
      </c>
    </row>
    <row r="13" spans="1:16" s="33" customFormat="1" ht="15" customHeight="1" x14ac:dyDescent="0.25">
      <c r="A13" s="412" t="s">
        <v>170</v>
      </c>
      <c r="B13" s="200">
        <v>0</v>
      </c>
      <c r="C13" s="35">
        <v>0</v>
      </c>
      <c r="D13" s="35">
        <v>0</v>
      </c>
      <c r="E13" s="35">
        <v>0</v>
      </c>
      <c r="F13" s="35">
        <v>0</v>
      </c>
      <c r="G13" s="233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6" s="33" customFormat="1" ht="15" customHeight="1" x14ac:dyDescent="0.25">
      <c r="A14" s="412" t="s">
        <v>171</v>
      </c>
      <c r="B14" s="200" t="s">
        <v>234</v>
      </c>
      <c r="C14" s="35" t="s">
        <v>234</v>
      </c>
      <c r="D14" s="35" t="s">
        <v>234</v>
      </c>
      <c r="E14" s="35" t="s">
        <v>234</v>
      </c>
      <c r="F14" s="35" t="s">
        <v>234</v>
      </c>
      <c r="G14" s="233" t="s">
        <v>234</v>
      </c>
      <c r="H14" s="37" t="s">
        <v>234</v>
      </c>
      <c r="I14" s="37" t="s">
        <v>234</v>
      </c>
      <c r="J14" s="37" t="s">
        <v>234</v>
      </c>
      <c r="K14" s="37" t="s">
        <v>234</v>
      </c>
    </row>
    <row r="15" spans="1:16" s="33" customFormat="1" ht="15" customHeight="1" x14ac:dyDescent="0.25">
      <c r="A15" s="412" t="s">
        <v>172</v>
      </c>
      <c r="B15" s="200">
        <v>87</v>
      </c>
      <c r="C15" s="35">
        <v>47</v>
      </c>
      <c r="D15" s="35">
        <v>49</v>
      </c>
      <c r="E15" s="35">
        <v>48</v>
      </c>
      <c r="F15" s="35">
        <v>68</v>
      </c>
      <c r="G15" s="233">
        <v>42.492095944312879</v>
      </c>
      <c r="H15" s="37">
        <v>22.780432707154404</v>
      </c>
      <c r="I15" s="37">
        <v>23.541669219748837</v>
      </c>
      <c r="J15" s="37">
        <v>22.899407170833761</v>
      </c>
      <c r="K15" s="37">
        <v>32.269575554498132</v>
      </c>
    </row>
    <row r="16" spans="1:16" s="33" customFormat="1" ht="15" customHeight="1" x14ac:dyDescent="0.25">
      <c r="A16" s="412" t="s">
        <v>173</v>
      </c>
      <c r="B16" s="200">
        <v>0</v>
      </c>
      <c r="C16" s="35" t="s">
        <v>234</v>
      </c>
      <c r="D16" s="35" t="s">
        <v>234</v>
      </c>
      <c r="E16" s="35">
        <v>0</v>
      </c>
      <c r="F16" s="35" t="s">
        <v>234</v>
      </c>
      <c r="G16" s="233">
        <v>0</v>
      </c>
      <c r="H16" s="37" t="s">
        <v>234</v>
      </c>
      <c r="I16" s="37" t="s">
        <v>234</v>
      </c>
      <c r="J16" s="37">
        <v>0</v>
      </c>
      <c r="K16" s="37" t="s">
        <v>234</v>
      </c>
    </row>
    <row r="17" spans="1:11" s="33" customFormat="1" ht="15" customHeight="1" x14ac:dyDescent="0.25">
      <c r="A17" s="414" t="s">
        <v>174</v>
      </c>
      <c r="B17" s="200" t="s">
        <v>234</v>
      </c>
      <c r="C17" s="35" t="s">
        <v>234</v>
      </c>
      <c r="D17" s="35" t="s">
        <v>234</v>
      </c>
      <c r="E17" s="35" t="s">
        <v>234</v>
      </c>
      <c r="F17" s="35" t="s">
        <v>234</v>
      </c>
      <c r="G17" s="233" t="s">
        <v>234</v>
      </c>
      <c r="H17" s="37" t="s">
        <v>234</v>
      </c>
      <c r="I17" s="37" t="s">
        <v>234</v>
      </c>
      <c r="J17" s="37" t="s">
        <v>234</v>
      </c>
      <c r="K17" s="37" t="s">
        <v>234</v>
      </c>
    </row>
    <row r="18" spans="1:11" s="33" customFormat="1" ht="15" customHeight="1" x14ac:dyDescent="0.25">
      <c r="A18" s="412" t="s">
        <v>175</v>
      </c>
      <c r="B18" s="200" t="s">
        <v>234</v>
      </c>
      <c r="C18" s="35" t="s">
        <v>234</v>
      </c>
      <c r="D18" s="35" t="s">
        <v>234</v>
      </c>
      <c r="E18" s="35" t="s">
        <v>234</v>
      </c>
      <c r="F18" s="35" t="s">
        <v>234</v>
      </c>
      <c r="G18" s="233" t="s">
        <v>234</v>
      </c>
      <c r="H18" s="37" t="s">
        <v>234</v>
      </c>
      <c r="I18" s="37" t="s">
        <v>234</v>
      </c>
      <c r="J18" s="37" t="s">
        <v>234</v>
      </c>
      <c r="K18" s="37" t="s">
        <v>234</v>
      </c>
    </row>
    <row r="19" spans="1:11" s="33" customFormat="1" ht="15" customHeight="1" x14ac:dyDescent="0.25">
      <c r="A19" s="412" t="s">
        <v>176</v>
      </c>
      <c r="B19" s="200">
        <v>0</v>
      </c>
      <c r="C19" s="35">
        <v>0</v>
      </c>
      <c r="D19" s="35" t="s">
        <v>234</v>
      </c>
      <c r="E19" s="35">
        <v>0</v>
      </c>
      <c r="F19" s="35">
        <v>0</v>
      </c>
      <c r="G19" s="233">
        <v>0</v>
      </c>
      <c r="H19" s="37">
        <v>0</v>
      </c>
      <c r="I19" s="37" t="s">
        <v>234</v>
      </c>
      <c r="J19" s="37">
        <v>0</v>
      </c>
      <c r="K19" s="37">
        <v>0</v>
      </c>
    </row>
    <row r="20" spans="1:11" s="33" customFormat="1" ht="15" customHeight="1" x14ac:dyDescent="0.25">
      <c r="A20" s="412" t="s">
        <v>177</v>
      </c>
      <c r="B20" s="200">
        <v>61</v>
      </c>
      <c r="C20" s="35">
        <v>70</v>
      </c>
      <c r="D20" s="35">
        <v>87</v>
      </c>
      <c r="E20" s="35">
        <v>67</v>
      </c>
      <c r="F20" s="35">
        <v>77</v>
      </c>
      <c r="G20" s="233">
        <v>34.042881597644566</v>
      </c>
      <c r="H20" s="37">
        <v>38.563018225651284</v>
      </c>
      <c r="I20" s="37">
        <v>47.324697613548992</v>
      </c>
      <c r="J20" s="37">
        <v>36.169483900209279</v>
      </c>
      <c r="K20" s="37">
        <v>41.248144407319103</v>
      </c>
    </row>
    <row r="21" spans="1:11" s="33" customFormat="1" ht="15" customHeight="1" x14ac:dyDescent="0.25">
      <c r="A21" s="412" t="s">
        <v>178</v>
      </c>
      <c r="B21" s="200">
        <v>11</v>
      </c>
      <c r="C21" s="35" t="s">
        <v>234</v>
      </c>
      <c r="D21" s="35" t="s">
        <v>234</v>
      </c>
      <c r="E21" s="35">
        <v>11</v>
      </c>
      <c r="F21" s="35" t="s">
        <v>234</v>
      </c>
      <c r="G21" s="233">
        <v>38.772536283730759</v>
      </c>
      <c r="H21" s="37" t="s">
        <v>234</v>
      </c>
      <c r="I21" s="37" t="s">
        <v>234</v>
      </c>
      <c r="J21" s="37">
        <v>37.264251947066434</v>
      </c>
      <c r="K21" s="37" t="s">
        <v>234</v>
      </c>
    </row>
    <row r="22" spans="1:11" s="33" customFormat="1" ht="15" customHeight="1" x14ac:dyDescent="0.25">
      <c r="A22" s="412" t="s">
        <v>179</v>
      </c>
      <c r="B22" s="200" t="s">
        <v>234</v>
      </c>
      <c r="C22" s="35" t="s">
        <v>234</v>
      </c>
      <c r="D22" s="35" t="s">
        <v>234</v>
      </c>
      <c r="E22" s="35" t="s">
        <v>234</v>
      </c>
      <c r="F22" s="35" t="s">
        <v>234</v>
      </c>
      <c r="G22" s="233" t="s">
        <v>234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s="33" customFormat="1" ht="15" customHeight="1" x14ac:dyDescent="0.25">
      <c r="A23" s="412" t="s">
        <v>180</v>
      </c>
      <c r="B23" s="200">
        <v>0</v>
      </c>
      <c r="C23" s="35">
        <v>0</v>
      </c>
      <c r="D23" s="35">
        <v>0</v>
      </c>
      <c r="E23" s="35">
        <v>0</v>
      </c>
      <c r="F23" s="35" t="s">
        <v>234</v>
      </c>
      <c r="G23" s="233">
        <v>0</v>
      </c>
      <c r="H23" s="37">
        <v>0</v>
      </c>
      <c r="I23" s="37">
        <v>0</v>
      </c>
      <c r="J23" s="37">
        <v>0</v>
      </c>
      <c r="K23" s="37" t="s">
        <v>234</v>
      </c>
    </row>
    <row r="24" spans="1:11" s="33" customFormat="1" ht="15" customHeight="1" x14ac:dyDescent="0.25">
      <c r="A24" s="412" t="s">
        <v>181</v>
      </c>
      <c r="B24" s="200">
        <v>143</v>
      </c>
      <c r="C24" s="35">
        <v>241</v>
      </c>
      <c r="D24" s="35">
        <v>247</v>
      </c>
      <c r="E24" s="35">
        <v>302</v>
      </c>
      <c r="F24" s="35">
        <v>531</v>
      </c>
      <c r="G24" s="233">
        <v>6.8887786637155219</v>
      </c>
      <c r="H24" s="37">
        <v>11.735106847566847</v>
      </c>
      <c r="I24" s="37">
        <v>12.168065865437416</v>
      </c>
      <c r="J24" s="37">
        <v>15.070265347198051</v>
      </c>
      <c r="K24" s="37">
        <v>26.854580539532577</v>
      </c>
    </row>
    <row r="25" spans="1:11" s="33" customFormat="1" ht="16.5" customHeight="1" x14ac:dyDescent="0.25">
      <c r="A25" s="413" t="s">
        <v>376</v>
      </c>
      <c r="B25" s="200">
        <v>13</v>
      </c>
      <c r="C25" s="35">
        <v>20</v>
      </c>
      <c r="D25" s="35">
        <v>19</v>
      </c>
      <c r="E25" s="35">
        <v>21</v>
      </c>
      <c r="F25" s="35">
        <v>33</v>
      </c>
      <c r="G25" s="233">
        <v>11.647432754924003</v>
      </c>
      <c r="H25" s="37">
        <v>17.974389436231899</v>
      </c>
      <c r="I25" s="37">
        <v>17.138742337697138</v>
      </c>
      <c r="J25" s="37">
        <v>19.02135968135822</v>
      </c>
      <c r="K25" s="37">
        <v>30.27569079483586</v>
      </c>
    </row>
    <row r="26" spans="1:11" s="33" customFormat="1" ht="16.5" customHeight="1" x14ac:dyDescent="0.25">
      <c r="A26" s="413" t="s">
        <v>377</v>
      </c>
      <c r="B26" s="200" t="s">
        <v>234</v>
      </c>
      <c r="C26" s="35" t="s">
        <v>234</v>
      </c>
      <c r="D26" s="35">
        <v>0</v>
      </c>
      <c r="E26" s="35" t="s">
        <v>234</v>
      </c>
      <c r="F26" s="35" t="s">
        <v>234</v>
      </c>
      <c r="G26" s="233" t="s">
        <v>234</v>
      </c>
      <c r="H26" s="37" t="s">
        <v>234</v>
      </c>
      <c r="I26" s="37">
        <v>0</v>
      </c>
      <c r="J26" s="37" t="s">
        <v>234</v>
      </c>
      <c r="K26" s="37" t="s">
        <v>234</v>
      </c>
    </row>
    <row r="27" spans="1:11" s="33" customFormat="1" ht="15" customHeight="1" x14ac:dyDescent="0.25">
      <c r="A27" s="412" t="s">
        <v>184</v>
      </c>
      <c r="B27" s="200">
        <v>15</v>
      </c>
      <c r="C27" s="35">
        <v>18</v>
      </c>
      <c r="D27" s="35" t="s">
        <v>234</v>
      </c>
      <c r="E27" s="35" t="s">
        <v>234</v>
      </c>
      <c r="F27" s="35" t="s">
        <v>234</v>
      </c>
      <c r="G27" s="233">
        <v>45.129473083041574</v>
      </c>
      <c r="H27" s="37">
        <v>53.561129723535309</v>
      </c>
      <c r="I27" s="37" t="s">
        <v>234</v>
      </c>
      <c r="J27" s="37" t="s">
        <v>234</v>
      </c>
      <c r="K27" s="37" t="s">
        <v>234</v>
      </c>
    </row>
    <row r="28" spans="1:11" s="33" customFormat="1" ht="15" customHeight="1" x14ac:dyDescent="0.25">
      <c r="A28" s="412" t="s">
        <v>185</v>
      </c>
      <c r="B28" s="200">
        <v>0</v>
      </c>
      <c r="C28" s="35">
        <v>2</v>
      </c>
      <c r="D28" s="35">
        <v>2</v>
      </c>
      <c r="E28" s="35">
        <v>3</v>
      </c>
      <c r="F28" s="35">
        <v>5</v>
      </c>
      <c r="G28" s="233">
        <v>0</v>
      </c>
      <c r="H28" s="37">
        <v>5.2560746821471662</v>
      </c>
      <c r="I28" s="37">
        <v>5.2604326186828594</v>
      </c>
      <c r="J28" s="37">
        <v>7.9058727684542482</v>
      </c>
      <c r="K28" s="37">
        <v>13.242801734861247</v>
      </c>
    </row>
    <row r="29" spans="1:11" s="33" customFormat="1" ht="15" customHeight="1" x14ac:dyDescent="0.25">
      <c r="A29" s="412" t="s">
        <v>186</v>
      </c>
      <c r="B29" s="200" t="s">
        <v>234</v>
      </c>
      <c r="C29" s="35">
        <v>0</v>
      </c>
      <c r="D29" s="35" t="s">
        <v>234</v>
      </c>
      <c r="E29" s="35">
        <v>0</v>
      </c>
      <c r="F29" s="35" t="s">
        <v>234</v>
      </c>
      <c r="G29" s="233" t="s">
        <v>234</v>
      </c>
      <c r="H29" s="37">
        <v>0</v>
      </c>
      <c r="I29" s="37" t="s">
        <v>234</v>
      </c>
      <c r="J29" s="37">
        <v>0</v>
      </c>
      <c r="K29" s="37" t="s">
        <v>234</v>
      </c>
    </row>
    <row r="30" spans="1:11" s="33" customFormat="1" ht="15" customHeight="1" x14ac:dyDescent="0.25">
      <c r="A30" s="412" t="s">
        <v>187</v>
      </c>
      <c r="B30" s="200" t="s">
        <v>234</v>
      </c>
      <c r="C30" s="35" t="s">
        <v>234</v>
      </c>
      <c r="D30" s="35">
        <v>0</v>
      </c>
      <c r="E30" s="35" t="s">
        <v>234</v>
      </c>
      <c r="F30" s="35" t="s">
        <v>234</v>
      </c>
      <c r="G30" s="233" t="s">
        <v>234</v>
      </c>
      <c r="H30" s="37" t="s">
        <v>234</v>
      </c>
      <c r="I30" s="37">
        <v>0</v>
      </c>
      <c r="J30" s="37" t="s">
        <v>234</v>
      </c>
      <c r="K30" s="37" t="s">
        <v>234</v>
      </c>
    </row>
    <row r="31" spans="1:11" s="33" customFormat="1" ht="15" customHeight="1" x14ac:dyDescent="0.25">
      <c r="A31" s="412" t="s">
        <v>188</v>
      </c>
      <c r="B31" s="200">
        <v>11</v>
      </c>
      <c r="C31" s="35">
        <v>25</v>
      </c>
      <c r="D31" s="35">
        <v>19</v>
      </c>
      <c r="E31" s="35">
        <v>20</v>
      </c>
      <c r="F31" s="35">
        <v>22</v>
      </c>
      <c r="G31" s="233">
        <v>19.096659034692745</v>
      </c>
      <c r="H31" s="37">
        <v>43.028057989103289</v>
      </c>
      <c r="I31" s="37">
        <v>32.254475094916735</v>
      </c>
      <c r="J31" s="37">
        <v>33.568722441433771</v>
      </c>
      <c r="K31" s="37">
        <v>36.508433573823417</v>
      </c>
    </row>
    <row r="32" spans="1:11" s="33" customFormat="1" ht="15" customHeight="1" x14ac:dyDescent="0.25">
      <c r="A32" s="412" t="s">
        <v>189</v>
      </c>
      <c r="B32" s="200">
        <v>0</v>
      </c>
      <c r="C32" s="35">
        <v>0</v>
      </c>
      <c r="D32" s="35">
        <v>0</v>
      </c>
      <c r="E32" s="35">
        <v>0</v>
      </c>
      <c r="F32" s="35">
        <v>0</v>
      </c>
      <c r="G32" s="233">
        <v>0</v>
      </c>
      <c r="H32" s="37">
        <v>0</v>
      </c>
      <c r="I32" s="37">
        <v>0</v>
      </c>
      <c r="J32" s="37">
        <v>0</v>
      </c>
      <c r="K32" s="37">
        <v>0</v>
      </c>
    </row>
    <row r="33" spans="1:11" s="33" customFormat="1" ht="15" customHeight="1" x14ac:dyDescent="0.25">
      <c r="A33" s="412" t="s">
        <v>190</v>
      </c>
      <c r="B33" s="200">
        <v>0</v>
      </c>
      <c r="C33" s="35">
        <v>0</v>
      </c>
      <c r="D33" s="35">
        <v>0</v>
      </c>
      <c r="E33" s="35">
        <v>0</v>
      </c>
      <c r="F33" s="35">
        <v>0</v>
      </c>
      <c r="G33" s="233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s="33" customFormat="1" ht="15" customHeight="1" x14ac:dyDescent="0.25">
      <c r="A34" s="412" t="s">
        <v>191</v>
      </c>
      <c r="B34" s="200">
        <v>3</v>
      </c>
      <c r="C34" s="35">
        <v>7</v>
      </c>
      <c r="D34" s="35">
        <v>10</v>
      </c>
      <c r="E34" s="35">
        <v>6</v>
      </c>
      <c r="F34" s="35">
        <v>11</v>
      </c>
      <c r="G34" s="233">
        <v>3.5655656535735285</v>
      </c>
      <c r="H34" s="37">
        <v>8.307257839224274</v>
      </c>
      <c r="I34" s="37">
        <v>11.841784098660433</v>
      </c>
      <c r="J34" s="37">
        <v>7.1366566059684216</v>
      </c>
      <c r="K34" s="37">
        <v>13.07057225778396</v>
      </c>
    </row>
    <row r="35" spans="1:11" s="33" customFormat="1" ht="15" customHeight="1" x14ac:dyDescent="0.25">
      <c r="A35" s="412" t="s">
        <v>192</v>
      </c>
      <c r="B35" s="200" t="s">
        <v>234</v>
      </c>
      <c r="C35" s="35" t="s">
        <v>234</v>
      </c>
      <c r="D35" s="35" t="s">
        <v>234</v>
      </c>
      <c r="E35" s="35" t="s">
        <v>234</v>
      </c>
      <c r="F35" s="35" t="s">
        <v>234</v>
      </c>
      <c r="G35" s="233" t="s">
        <v>234</v>
      </c>
      <c r="H35" s="37" t="s">
        <v>234</v>
      </c>
      <c r="I35" s="37" t="s">
        <v>234</v>
      </c>
      <c r="J35" s="37" t="s">
        <v>234</v>
      </c>
      <c r="K35" s="37" t="s">
        <v>234</v>
      </c>
    </row>
    <row r="36" spans="1:11" s="33" customFormat="1" ht="15" customHeight="1" x14ac:dyDescent="0.25">
      <c r="A36" s="412" t="s">
        <v>193</v>
      </c>
      <c r="B36" s="200" t="s">
        <v>234</v>
      </c>
      <c r="C36" s="35" t="s">
        <v>234</v>
      </c>
      <c r="D36" s="35" t="s">
        <v>234</v>
      </c>
      <c r="E36" s="35" t="s">
        <v>234</v>
      </c>
      <c r="F36" s="35" t="s">
        <v>234</v>
      </c>
      <c r="G36" s="233" t="s">
        <v>234</v>
      </c>
      <c r="H36" s="37" t="s">
        <v>234</v>
      </c>
      <c r="I36" s="37" t="s">
        <v>234</v>
      </c>
      <c r="J36" s="37" t="s">
        <v>234</v>
      </c>
      <c r="K36" s="37" t="s">
        <v>234</v>
      </c>
    </row>
    <row r="37" spans="1:11" s="33" customFormat="1" ht="15" customHeight="1" x14ac:dyDescent="0.25">
      <c r="A37" s="412" t="s">
        <v>194</v>
      </c>
      <c r="B37" s="200">
        <v>16</v>
      </c>
      <c r="C37" s="35">
        <v>35</v>
      </c>
      <c r="D37" s="35">
        <v>43</v>
      </c>
      <c r="E37" s="35">
        <v>52</v>
      </c>
      <c r="F37" s="35">
        <v>76</v>
      </c>
      <c r="G37" s="233">
        <v>2.5914929003878995</v>
      </c>
      <c r="H37" s="37">
        <v>5.7118054910335569</v>
      </c>
      <c r="I37" s="37">
        <v>7.0725316609475444</v>
      </c>
      <c r="J37" s="37">
        <v>8.6299696932781131</v>
      </c>
      <c r="K37" s="37">
        <v>12.775524907881174</v>
      </c>
    </row>
    <row r="38" spans="1:11" s="33" customFormat="1" ht="15" customHeight="1" x14ac:dyDescent="0.25">
      <c r="A38" s="412" t="s">
        <v>195</v>
      </c>
      <c r="B38" s="200">
        <v>1</v>
      </c>
      <c r="C38" s="35">
        <v>1</v>
      </c>
      <c r="D38" s="35">
        <v>8</v>
      </c>
      <c r="E38" s="35">
        <v>9</v>
      </c>
      <c r="F38" s="35">
        <v>13</v>
      </c>
      <c r="G38" s="233">
        <v>1.4228568407549691</v>
      </c>
      <c r="H38" s="37">
        <v>1.3956276145775837</v>
      </c>
      <c r="I38" s="37">
        <v>10.957473491979757</v>
      </c>
      <c r="J38" s="37">
        <v>12.185633347626689</v>
      </c>
      <c r="K38" s="37">
        <v>17.399233371318747</v>
      </c>
    </row>
    <row r="39" spans="1:11" s="33" customFormat="1" ht="15" customHeight="1" x14ac:dyDescent="0.25">
      <c r="A39" s="412" t="s">
        <v>196</v>
      </c>
      <c r="B39" s="200">
        <v>0</v>
      </c>
      <c r="C39" s="35">
        <v>0</v>
      </c>
      <c r="D39" s="35" t="s">
        <v>234</v>
      </c>
      <c r="E39" s="35" t="s">
        <v>234</v>
      </c>
      <c r="F39" s="35" t="s">
        <v>234</v>
      </c>
      <c r="G39" s="233">
        <v>0</v>
      </c>
      <c r="H39" s="37">
        <v>0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412" t="s">
        <v>197</v>
      </c>
      <c r="B40" s="200">
        <v>17</v>
      </c>
      <c r="C40" s="35">
        <v>40</v>
      </c>
      <c r="D40" s="35">
        <v>62</v>
      </c>
      <c r="E40" s="35">
        <v>68</v>
      </c>
      <c r="F40" s="35">
        <v>61</v>
      </c>
      <c r="G40" s="233">
        <v>3.618952946107258</v>
      </c>
      <c r="H40" s="37">
        <v>8.4812882896625812</v>
      </c>
      <c r="I40" s="37">
        <v>13.099448499991025</v>
      </c>
      <c r="J40" s="37">
        <v>14.296626517586896</v>
      </c>
      <c r="K40" s="37">
        <v>12.791946079064735</v>
      </c>
    </row>
    <row r="41" spans="1:11" s="33" customFormat="1" ht="15" customHeight="1" x14ac:dyDescent="0.25">
      <c r="A41" s="412" t="s">
        <v>198</v>
      </c>
      <c r="B41" s="200">
        <v>33</v>
      </c>
      <c r="C41" s="35">
        <v>105</v>
      </c>
      <c r="D41" s="35">
        <v>88</v>
      </c>
      <c r="E41" s="35">
        <v>107</v>
      </c>
      <c r="F41" s="35">
        <v>128</v>
      </c>
      <c r="G41" s="233">
        <v>10.521511964351049</v>
      </c>
      <c r="H41" s="37">
        <v>33.175480829274996</v>
      </c>
      <c r="I41" s="37">
        <v>27.57134417204389</v>
      </c>
      <c r="J41" s="37">
        <v>33.25930535406463</v>
      </c>
      <c r="K41" s="37">
        <v>39.828851972510556</v>
      </c>
    </row>
    <row r="42" spans="1:11" s="33" customFormat="1" ht="15" customHeight="1" x14ac:dyDescent="0.25">
      <c r="A42" s="412" t="s">
        <v>199</v>
      </c>
      <c r="B42" s="200">
        <v>0</v>
      </c>
      <c r="C42" s="35">
        <v>0</v>
      </c>
      <c r="D42" s="35" t="s">
        <v>234</v>
      </c>
      <c r="E42" s="35">
        <v>0</v>
      </c>
      <c r="F42" s="35" t="s">
        <v>234</v>
      </c>
      <c r="G42" s="233">
        <v>0</v>
      </c>
      <c r="H42" s="37">
        <v>0</v>
      </c>
      <c r="I42" s="37" t="s">
        <v>234</v>
      </c>
      <c r="J42" s="37">
        <v>0</v>
      </c>
      <c r="K42" s="37" t="s">
        <v>234</v>
      </c>
    </row>
    <row r="43" spans="1:11" s="33" customFormat="1" ht="15" customHeight="1" x14ac:dyDescent="0.25">
      <c r="A43" s="412" t="s">
        <v>200</v>
      </c>
      <c r="B43" s="200">
        <v>44</v>
      </c>
      <c r="C43" s="35">
        <v>63</v>
      </c>
      <c r="D43" s="35">
        <v>93</v>
      </c>
      <c r="E43" s="35">
        <v>83</v>
      </c>
      <c r="F43" s="35">
        <v>116</v>
      </c>
      <c r="G43" s="233">
        <v>9.8634855215797153</v>
      </c>
      <c r="H43" s="37">
        <v>14.088674085523145</v>
      </c>
      <c r="I43" s="37">
        <v>20.702085590633704</v>
      </c>
      <c r="J43" s="37">
        <v>18.438020885809543</v>
      </c>
      <c r="K43" s="37">
        <v>25.766803972401014</v>
      </c>
    </row>
    <row r="44" spans="1:11" s="33" customFormat="1" ht="15" customHeight="1" x14ac:dyDescent="0.25">
      <c r="A44" s="412" t="s">
        <v>201</v>
      </c>
      <c r="B44" s="200">
        <v>28</v>
      </c>
      <c r="C44" s="35">
        <v>37</v>
      </c>
      <c r="D44" s="35">
        <v>42</v>
      </c>
      <c r="E44" s="35">
        <v>59</v>
      </c>
      <c r="F44" s="35">
        <v>68</v>
      </c>
      <c r="G44" s="233">
        <v>4.3722298092410892</v>
      </c>
      <c r="H44" s="37">
        <v>5.8017738653844715</v>
      </c>
      <c r="I44" s="37">
        <v>6.6338608145828939</v>
      </c>
      <c r="J44" s="37">
        <v>9.3535528642245982</v>
      </c>
      <c r="K44" s="37">
        <v>10.880324241196359</v>
      </c>
    </row>
    <row r="45" spans="1:11" s="33" customFormat="1" ht="15" customHeight="1" x14ac:dyDescent="0.25">
      <c r="A45" s="412" t="s">
        <v>202</v>
      </c>
      <c r="B45" s="200">
        <v>17</v>
      </c>
      <c r="C45" s="35">
        <v>30</v>
      </c>
      <c r="D45" s="35">
        <v>50</v>
      </c>
      <c r="E45" s="35">
        <v>44</v>
      </c>
      <c r="F45" s="35">
        <v>29</v>
      </c>
      <c r="G45" s="233">
        <v>8.7446807271941243</v>
      </c>
      <c r="H45" s="37">
        <v>15.545655224554606</v>
      </c>
      <c r="I45" s="37">
        <v>26.149087136677963</v>
      </c>
      <c r="J45" s="37">
        <v>23.256184575869906</v>
      </c>
      <c r="K45" s="37">
        <v>15.756718094859721</v>
      </c>
    </row>
    <row r="46" spans="1:11" s="33" customFormat="1" ht="15" customHeight="1" x14ac:dyDescent="0.25">
      <c r="A46" s="412" t="s">
        <v>203</v>
      </c>
      <c r="B46" s="200">
        <v>131</v>
      </c>
      <c r="C46" s="35">
        <v>91</v>
      </c>
      <c r="D46" s="35">
        <v>74</v>
      </c>
      <c r="E46" s="35">
        <v>58</v>
      </c>
      <c r="F46" s="35">
        <v>66</v>
      </c>
      <c r="G46" s="233">
        <v>87.060358039706074</v>
      </c>
      <c r="H46" s="37">
        <v>59.915120596262781</v>
      </c>
      <c r="I46" s="37">
        <v>48.088721893736995</v>
      </c>
      <c r="J46" s="37">
        <v>37.198964211803663</v>
      </c>
      <c r="K46" s="37">
        <v>42.003715943856612</v>
      </c>
    </row>
    <row r="47" spans="1:11" s="33" customFormat="1" ht="15" customHeight="1" x14ac:dyDescent="0.25">
      <c r="A47" s="412" t="s">
        <v>204</v>
      </c>
      <c r="B47" s="200">
        <v>1</v>
      </c>
      <c r="C47" s="35">
        <v>2</v>
      </c>
      <c r="D47" s="35">
        <v>4</v>
      </c>
      <c r="E47" s="35">
        <v>1</v>
      </c>
      <c r="F47" s="35">
        <v>2</v>
      </c>
      <c r="G47" s="233">
        <v>2.0049698627538546</v>
      </c>
      <c r="H47" s="37">
        <v>4.0027048273878103</v>
      </c>
      <c r="I47" s="37">
        <v>8.0109547827577838</v>
      </c>
      <c r="J47" s="37">
        <v>1.9969965188555077</v>
      </c>
      <c r="K47" s="37">
        <v>4.0539299543320757</v>
      </c>
    </row>
    <row r="48" spans="1:11" s="33" customFormat="1" ht="15" customHeight="1" x14ac:dyDescent="0.25">
      <c r="A48" s="412" t="s">
        <v>205</v>
      </c>
      <c r="B48" s="200">
        <v>4</v>
      </c>
      <c r="C48" s="35">
        <v>3</v>
      </c>
      <c r="D48" s="35">
        <v>5</v>
      </c>
      <c r="E48" s="35">
        <v>8</v>
      </c>
      <c r="F48" s="35">
        <v>12</v>
      </c>
      <c r="G48" s="233">
        <v>2.9060974101028267</v>
      </c>
      <c r="H48" s="37">
        <v>2.1949226138886684</v>
      </c>
      <c r="I48" s="37">
        <v>3.6826935641643916</v>
      </c>
      <c r="J48" s="37">
        <v>5.9521686773195466</v>
      </c>
      <c r="K48" s="37">
        <v>9.0374045498758644</v>
      </c>
    </row>
    <row r="49" spans="1:11" s="33" customFormat="1" ht="15" customHeight="1" x14ac:dyDescent="0.25">
      <c r="A49" s="412" t="s">
        <v>206</v>
      </c>
      <c r="B49" s="200">
        <v>1</v>
      </c>
      <c r="C49" s="35">
        <v>6</v>
      </c>
      <c r="D49" s="35">
        <v>2</v>
      </c>
      <c r="E49" s="35">
        <v>10</v>
      </c>
      <c r="F49" s="35">
        <v>9</v>
      </c>
      <c r="G49" s="233">
        <v>1.0855154771368027</v>
      </c>
      <c r="H49" s="37">
        <v>6.502205856563247</v>
      </c>
      <c r="I49" s="37">
        <v>2.1652536497191348</v>
      </c>
      <c r="J49" s="37">
        <v>10.842092943830991</v>
      </c>
      <c r="K49" s="37">
        <v>9.8754804341069242</v>
      </c>
    </row>
    <row r="50" spans="1:11" s="33" customFormat="1" ht="15" customHeight="1" x14ac:dyDescent="0.25">
      <c r="A50" s="412" t="s">
        <v>207</v>
      </c>
      <c r="B50" s="200">
        <v>22</v>
      </c>
      <c r="C50" s="35">
        <v>70</v>
      </c>
      <c r="D50" s="35">
        <v>89</v>
      </c>
      <c r="E50" s="35">
        <v>61</v>
      </c>
      <c r="F50" s="35">
        <v>42</v>
      </c>
      <c r="G50" s="233">
        <v>5.8986183292045729</v>
      </c>
      <c r="H50" s="37">
        <v>18.842753034591308</v>
      </c>
      <c r="I50" s="37">
        <v>24.103595666409991</v>
      </c>
      <c r="J50" s="37">
        <v>16.606235971217657</v>
      </c>
      <c r="K50" s="37">
        <v>11.590471368343497</v>
      </c>
    </row>
    <row r="51" spans="1:11" s="33" customFormat="1" ht="15" customHeight="1" x14ac:dyDescent="0.25">
      <c r="A51" s="412" t="s">
        <v>208</v>
      </c>
      <c r="B51" s="200">
        <v>6</v>
      </c>
      <c r="C51" s="35">
        <v>5</v>
      </c>
      <c r="D51" s="35">
        <v>6</v>
      </c>
      <c r="E51" s="35">
        <v>6</v>
      </c>
      <c r="F51" s="35">
        <v>16</v>
      </c>
      <c r="G51" s="233">
        <v>11.198798356572714</v>
      </c>
      <c r="H51" s="37">
        <v>9.4001499824379469</v>
      </c>
      <c r="I51" s="37">
        <v>11.353225476774099</v>
      </c>
      <c r="J51" s="37">
        <v>11.399011312715464</v>
      </c>
      <c r="K51" s="37">
        <v>31.014799775423036</v>
      </c>
    </row>
    <row r="52" spans="1:11" s="33" customFormat="1" ht="15" customHeight="1" x14ac:dyDescent="0.25">
      <c r="A52" s="412" t="s">
        <v>209</v>
      </c>
      <c r="B52" s="200" t="s">
        <v>234</v>
      </c>
      <c r="C52" s="35">
        <v>14</v>
      </c>
      <c r="D52" s="35">
        <v>37</v>
      </c>
      <c r="E52" s="35">
        <v>46</v>
      </c>
      <c r="F52" s="35">
        <v>33</v>
      </c>
      <c r="G52" s="233" t="s">
        <v>234</v>
      </c>
      <c r="H52" s="37">
        <v>43.743192112161211</v>
      </c>
      <c r="I52" s="37">
        <v>114.67508537214469</v>
      </c>
      <c r="J52" s="37">
        <v>140.86621646963161</v>
      </c>
      <c r="K52" s="37">
        <v>100.14783844748912</v>
      </c>
    </row>
    <row r="53" spans="1:11" s="33" customFormat="1" ht="15" customHeight="1" x14ac:dyDescent="0.25">
      <c r="A53" s="412" t="s">
        <v>210</v>
      </c>
      <c r="B53" s="200">
        <v>0</v>
      </c>
      <c r="C53" s="35">
        <v>0</v>
      </c>
      <c r="D53" s="35">
        <v>0</v>
      </c>
      <c r="E53" s="35">
        <v>0</v>
      </c>
      <c r="F53" s="35">
        <v>0</v>
      </c>
      <c r="G53" s="233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412" t="s">
        <v>211</v>
      </c>
      <c r="B54" s="200">
        <v>0</v>
      </c>
      <c r="C54" s="35" t="s">
        <v>234</v>
      </c>
      <c r="D54" s="35" t="s">
        <v>234</v>
      </c>
      <c r="E54" s="35" t="s">
        <v>234</v>
      </c>
      <c r="F54" s="35" t="s">
        <v>234</v>
      </c>
      <c r="G54" s="233">
        <v>0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412" t="s">
        <v>212</v>
      </c>
      <c r="B55" s="200">
        <v>7</v>
      </c>
      <c r="C55" s="35">
        <v>8</v>
      </c>
      <c r="D55" s="35">
        <v>13</v>
      </c>
      <c r="E55" s="35">
        <v>17</v>
      </c>
      <c r="F55" s="35">
        <v>25</v>
      </c>
      <c r="G55" s="233">
        <v>8.3007819433877579</v>
      </c>
      <c r="H55" s="37">
        <v>9.43393424807328</v>
      </c>
      <c r="I55" s="37">
        <v>15.256757608653441</v>
      </c>
      <c r="J55" s="37">
        <v>19.85756747533452</v>
      </c>
      <c r="K55" s="37">
        <v>29.224663948943615</v>
      </c>
    </row>
    <row r="56" spans="1:11" s="33" customFormat="1" ht="15" customHeight="1" x14ac:dyDescent="0.25">
      <c r="A56" s="412" t="s">
        <v>213</v>
      </c>
      <c r="B56" s="200">
        <v>5</v>
      </c>
      <c r="C56" s="35">
        <v>28</v>
      </c>
      <c r="D56" s="35">
        <v>14</v>
      </c>
      <c r="E56" s="35">
        <v>11</v>
      </c>
      <c r="F56" s="35">
        <v>16</v>
      </c>
      <c r="G56" s="233">
        <v>5.6265797981030801</v>
      </c>
      <c r="H56" s="37">
        <v>31.766649383976397</v>
      </c>
      <c r="I56" s="37">
        <v>16.00354464369121</v>
      </c>
      <c r="J56" s="37">
        <v>12.62611961465514</v>
      </c>
      <c r="K56" s="37">
        <v>18.523610146399456</v>
      </c>
    </row>
    <row r="57" spans="1:11" s="33" customFormat="1" ht="15" customHeight="1" x14ac:dyDescent="0.25">
      <c r="A57" s="412" t="s">
        <v>214</v>
      </c>
      <c r="B57" s="200">
        <v>26</v>
      </c>
      <c r="C57" s="35">
        <v>57</v>
      </c>
      <c r="D57" s="35">
        <v>43</v>
      </c>
      <c r="E57" s="35">
        <v>45</v>
      </c>
      <c r="F57" s="35">
        <v>67</v>
      </c>
      <c r="G57" s="233">
        <v>23.276280536877408</v>
      </c>
      <c r="H57" s="37">
        <v>50.703247623962724</v>
      </c>
      <c r="I57" s="37">
        <v>38.034033530670811</v>
      </c>
      <c r="J57" s="37">
        <v>39.53842475052663</v>
      </c>
      <c r="K57" s="37">
        <v>58.811198561407075</v>
      </c>
    </row>
    <row r="58" spans="1:11" s="33" customFormat="1" ht="15" customHeight="1" x14ac:dyDescent="0.25">
      <c r="A58" s="412" t="s">
        <v>215</v>
      </c>
      <c r="B58" s="200" t="s">
        <v>234</v>
      </c>
      <c r="C58" s="35" t="s">
        <v>234</v>
      </c>
      <c r="D58" s="35" t="s">
        <v>234</v>
      </c>
      <c r="E58" s="35" t="s">
        <v>234</v>
      </c>
      <c r="F58" s="35">
        <v>15</v>
      </c>
      <c r="G58" s="233" t="s">
        <v>234</v>
      </c>
      <c r="H58" s="37" t="s">
        <v>234</v>
      </c>
      <c r="I58" s="37" t="s">
        <v>234</v>
      </c>
      <c r="J58" s="37" t="s">
        <v>234</v>
      </c>
      <c r="K58" s="37">
        <v>74.740099496708424</v>
      </c>
    </row>
    <row r="59" spans="1:11" s="33" customFormat="1" ht="15" customHeight="1" x14ac:dyDescent="0.25">
      <c r="A59" s="412" t="s">
        <v>216</v>
      </c>
      <c r="B59" s="200" t="s">
        <v>234</v>
      </c>
      <c r="C59" s="35">
        <v>0</v>
      </c>
      <c r="D59" s="35" t="s">
        <v>234</v>
      </c>
      <c r="E59" s="35" t="s">
        <v>234</v>
      </c>
      <c r="F59" s="35" t="s">
        <v>234</v>
      </c>
      <c r="G59" s="233" t="s">
        <v>234</v>
      </c>
      <c r="H59" s="37">
        <v>0</v>
      </c>
      <c r="I59" s="37" t="s">
        <v>234</v>
      </c>
      <c r="J59" s="37" t="s">
        <v>234</v>
      </c>
      <c r="K59" s="37" t="s">
        <v>234</v>
      </c>
    </row>
    <row r="60" spans="1:11" s="33" customFormat="1" ht="15" customHeight="1" x14ac:dyDescent="0.25">
      <c r="A60" s="412" t="s">
        <v>217</v>
      </c>
      <c r="B60" s="200">
        <v>0</v>
      </c>
      <c r="C60" s="35" t="s">
        <v>234</v>
      </c>
      <c r="D60" s="35" t="s">
        <v>234</v>
      </c>
      <c r="E60" s="35">
        <v>0</v>
      </c>
      <c r="F60" s="35">
        <v>0</v>
      </c>
      <c r="G60" s="233">
        <v>0</v>
      </c>
      <c r="H60" s="37" t="s">
        <v>234</v>
      </c>
      <c r="I60" s="37" t="s">
        <v>234</v>
      </c>
      <c r="J60" s="37">
        <v>0</v>
      </c>
      <c r="K60" s="37">
        <v>0</v>
      </c>
    </row>
    <row r="61" spans="1:11" s="33" customFormat="1" ht="15" customHeight="1" x14ac:dyDescent="0.25">
      <c r="A61" s="412" t="s">
        <v>218</v>
      </c>
      <c r="B61" s="200">
        <v>9</v>
      </c>
      <c r="C61" s="35">
        <v>7</v>
      </c>
      <c r="D61" s="35">
        <v>25</v>
      </c>
      <c r="E61" s="35">
        <v>18</v>
      </c>
      <c r="F61" s="35">
        <v>47</v>
      </c>
      <c r="G61" s="233">
        <v>9.492750612952058</v>
      </c>
      <c r="H61" s="37">
        <v>7.3149384111227702</v>
      </c>
      <c r="I61" s="37">
        <v>25.873801067774544</v>
      </c>
      <c r="J61" s="37">
        <v>18.443554118448194</v>
      </c>
      <c r="K61" s="37">
        <v>47.901441038800122</v>
      </c>
    </row>
    <row r="62" spans="1:11" s="33" customFormat="1" ht="15" customHeight="1" x14ac:dyDescent="0.25">
      <c r="A62" s="412" t="s">
        <v>219</v>
      </c>
      <c r="B62" s="200" t="s">
        <v>234</v>
      </c>
      <c r="C62" s="35" t="s">
        <v>234</v>
      </c>
      <c r="D62" s="35" t="s">
        <v>234</v>
      </c>
      <c r="E62" s="35" t="s">
        <v>234</v>
      </c>
      <c r="F62" s="35" t="s">
        <v>234</v>
      </c>
      <c r="G62" s="233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s="33" customFormat="1" ht="15" customHeight="1" x14ac:dyDescent="0.25">
      <c r="A63" s="412" t="s">
        <v>220</v>
      </c>
      <c r="B63" s="200">
        <v>3</v>
      </c>
      <c r="C63" s="35">
        <v>4</v>
      </c>
      <c r="D63" s="35">
        <v>13</v>
      </c>
      <c r="E63" s="35">
        <v>7</v>
      </c>
      <c r="F63" s="35">
        <v>14</v>
      </c>
      <c r="G63" s="233">
        <v>1.8754805946649129</v>
      </c>
      <c r="H63" s="37">
        <v>2.5119732698575725</v>
      </c>
      <c r="I63" s="37">
        <v>8.2128735329295761</v>
      </c>
      <c r="J63" s="37">
        <v>4.4360416493722017</v>
      </c>
      <c r="K63" s="37">
        <v>8.9373846695891164</v>
      </c>
    </row>
    <row r="64" spans="1:11" s="33" customFormat="1" ht="15" customHeight="1" x14ac:dyDescent="0.25">
      <c r="A64" s="412" t="s">
        <v>221</v>
      </c>
      <c r="B64" s="200" t="s">
        <v>234</v>
      </c>
      <c r="C64" s="35" t="s">
        <v>234</v>
      </c>
      <c r="D64" s="35" t="s">
        <v>234</v>
      </c>
      <c r="E64" s="35" t="s">
        <v>234</v>
      </c>
      <c r="F64" s="35">
        <v>11</v>
      </c>
      <c r="G64" s="233" t="s">
        <v>234</v>
      </c>
      <c r="H64" s="37" t="s">
        <v>234</v>
      </c>
      <c r="I64" s="37" t="s">
        <v>234</v>
      </c>
      <c r="J64" s="37" t="s">
        <v>234</v>
      </c>
      <c r="K64" s="37">
        <v>20.826373758683996</v>
      </c>
    </row>
    <row r="65" spans="1:12" s="33" customFormat="1" ht="15" customHeight="1" x14ac:dyDescent="0.25">
      <c r="A65" s="412" t="s">
        <v>222</v>
      </c>
      <c r="B65" s="200" t="s">
        <v>234</v>
      </c>
      <c r="C65" s="35" t="s">
        <v>234</v>
      </c>
      <c r="D65" s="35" t="s">
        <v>234</v>
      </c>
      <c r="E65" s="35" t="s">
        <v>234</v>
      </c>
      <c r="F65" s="35" t="s">
        <v>234</v>
      </c>
      <c r="G65" s="233" t="s">
        <v>234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qiWG/fBwwJI2SkBFiN1Q7pJTayupxn6hOc3W2T4pGRS5Jh59w8VjRMkFgmLalSZuFoRjRUEzALlu+we+7emvXg==" saltValue="QV56AWvmj8hnYf9WsN0QZw==" spinCount="100000" sheet="1" objects="1" scenarios="1"/>
  <hyperlinks>
    <hyperlink ref="A72" location="'Table of Contents'!A1" display="Click here to return to the Table of Contents" xr:uid="{DC19846E-288A-4586-80F2-492C96955475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997B8-8090-48C0-9D06-D1947EC9BBF4}">
  <sheetPr codeName="Sheet73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674</v>
      </c>
    </row>
    <row r="2" spans="1:3" ht="21.75" thickBot="1" x14ac:dyDescent="0.4">
      <c r="A2" s="105" t="s">
        <v>675</v>
      </c>
    </row>
    <row r="3" spans="1:3" ht="18" thickBot="1" x14ac:dyDescent="0.3">
      <c r="A3" s="191" t="s">
        <v>676</v>
      </c>
      <c r="B3" s="403" t="s">
        <v>382</v>
      </c>
      <c r="C3" s="193" t="s">
        <v>383</v>
      </c>
    </row>
    <row r="4" spans="1:3" ht="15.75" x14ac:dyDescent="0.25">
      <c r="A4" s="516" t="s">
        <v>244</v>
      </c>
      <c r="B4" s="519">
        <v>1973</v>
      </c>
      <c r="C4" s="520">
        <v>100</v>
      </c>
    </row>
    <row r="5" spans="1:3" ht="15.75" x14ac:dyDescent="0.25">
      <c r="A5" s="407" t="s">
        <v>677</v>
      </c>
      <c r="B5" s="405">
        <v>21</v>
      </c>
      <c r="C5" s="195">
        <v>1.0643689812468322</v>
      </c>
    </row>
    <row r="6" spans="1:3" ht="15.75" x14ac:dyDescent="0.25">
      <c r="A6" s="504" t="s">
        <v>678</v>
      </c>
      <c r="B6" s="507">
        <v>5</v>
      </c>
      <c r="C6" s="508">
        <v>0.25342118601115055</v>
      </c>
    </row>
    <row r="7" spans="1:3" ht="15.75" x14ac:dyDescent="0.25">
      <c r="A7" s="408" t="s">
        <v>679</v>
      </c>
      <c r="B7" s="405">
        <v>591</v>
      </c>
      <c r="C7" s="195">
        <v>29.954384186517995</v>
      </c>
    </row>
    <row r="8" spans="1:3" ht="15.75" x14ac:dyDescent="0.25">
      <c r="A8" s="504" t="s">
        <v>811</v>
      </c>
      <c r="B8" s="507">
        <v>3</v>
      </c>
      <c r="C8" s="508">
        <v>0.15205271160669032</v>
      </c>
    </row>
    <row r="9" spans="1:3" ht="16.5" thickBot="1" x14ac:dyDescent="0.3">
      <c r="A9" s="409" t="s">
        <v>389</v>
      </c>
      <c r="B9" s="406">
        <v>1353</v>
      </c>
      <c r="C9" s="197">
        <v>68.575772934617333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2mHKKdJWNPt98NdF/NHrxhlNybMhhJ5ncFT5b1GEL055ZRW11FHu9d6lzBIz4E5L3NoAA3+gbTyt8bBdrCEhDQ==" saltValue="4051T0/osPyWFoNmhOGwtg==" spinCount="100000" sheet="1" objects="1" scenarios="1"/>
  <hyperlinks>
    <hyperlink ref="A11" location="'Table of Contents'!A1" display="Click here to return to the Table of Contents" xr:uid="{65BABB17-AE62-4ABC-93D8-D93EC21A522E}"/>
  </hyperlinks>
  <pageMargins left="0.7" right="0.7" top="0.75" bottom="0.75" header="0.3" footer="0.3"/>
  <pageSetup scale="8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65BA3-9CBC-4DB2-88E1-157D89DB53AC}">
  <sheetPr codeName="Sheet74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680</v>
      </c>
    </row>
    <row r="2" spans="1:3" ht="21.75" thickBot="1" x14ac:dyDescent="0.4">
      <c r="A2" s="105" t="s">
        <v>681</v>
      </c>
    </row>
    <row r="3" spans="1:3" ht="17.25" x14ac:dyDescent="0.25">
      <c r="A3" s="381" t="s">
        <v>676</v>
      </c>
      <c r="B3" s="465" t="s">
        <v>382</v>
      </c>
      <c r="C3" s="515" t="s">
        <v>383</v>
      </c>
    </row>
    <row r="4" spans="1:3" ht="15.75" x14ac:dyDescent="0.25">
      <c r="A4" s="516" t="s">
        <v>244</v>
      </c>
      <c r="B4" s="517">
        <v>6641</v>
      </c>
      <c r="C4" s="518">
        <v>100</v>
      </c>
    </row>
    <row r="5" spans="1:3" ht="15.75" x14ac:dyDescent="0.25">
      <c r="A5" s="407" t="s">
        <v>677</v>
      </c>
      <c r="B5" s="248">
        <v>210</v>
      </c>
      <c r="C5" s="401">
        <v>3.1621743713296189</v>
      </c>
    </row>
    <row r="6" spans="1:3" ht="15.75" x14ac:dyDescent="0.25">
      <c r="A6" s="504" t="s">
        <v>678</v>
      </c>
      <c r="B6" s="505">
        <v>1337</v>
      </c>
      <c r="C6" s="506">
        <v>20.132510164131908</v>
      </c>
    </row>
    <row r="7" spans="1:3" ht="15.75" x14ac:dyDescent="0.25">
      <c r="A7" s="408" t="s">
        <v>679</v>
      </c>
      <c r="B7" s="248">
        <v>775</v>
      </c>
      <c r="C7" s="401">
        <v>11.669929227525975</v>
      </c>
    </row>
    <row r="8" spans="1:3" ht="15.75" x14ac:dyDescent="0.25">
      <c r="A8" s="504" t="s">
        <v>811</v>
      </c>
      <c r="B8" s="505">
        <v>13</v>
      </c>
      <c r="C8" s="506">
        <v>0.19575365155850022</v>
      </c>
    </row>
    <row r="9" spans="1:3" ht="16.5" thickBot="1" x14ac:dyDescent="0.3">
      <c r="A9" s="409" t="s">
        <v>389</v>
      </c>
      <c r="B9" s="376">
        <v>4306</v>
      </c>
      <c r="C9" s="402">
        <v>64.839632585453998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7Ji1NzOxKEEE6znfd/+z/2i3dssN9g+7E2RBQ0lgNVGHH/FbbiiPOopIUA5kvk09JkUy2omwiQyeE86R2cOhcw==" saltValue="4oMsrmj60daqPSLsEEBi5w==" spinCount="100000" sheet="1" objects="1" scenarios="1"/>
  <hyperlinks>
    <hyperlink ref="A11" location="'Table of Contents'!A1" display="Click here to return to the Table of Contents" xr:uid="{470F3FD9-DC96-431F-962F-933DEA029E4F}"/>
  </hyperlinks>
  <pageMargins left="0.7" right="0.7" top="0.75" bottom="0.75" header="0.3" footer="0.3"/>
  <pageSetup scale="8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C3BE-2F79-438B-A54F-DC3DF89CD26A}">
  <sheetPr codeName="Sheet75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682</v>
      </c>
    </row>
    <row r="2" spans="1:3" ht="21.75" thickBot="1" x14ac:dyDescent="0.4">
      <c r="A2" s="105" t="s">
        <v>683</v>
      </c>
    </row>
    <row r="3" spans="1:3" ht="18" thickBot="1" x14ac:dyDescent="0.3">
      <c r="A3" s="191" t="s">
        <v>676</v>
      </c>
      <c r="B3" s="375" t="s">
        <v>382</v>
      </c>
      <c r="C3" s="400" t="s">
        <v>383</v>
      </c>
    </row>
    <row r="4" spans="1:3" ht="15.75" x14ac:dyDescent="0.25">
      <c r="A4" s="516" t="s">
        <v>244</v>
      </c>
      <c r="B4" s="517">
        <v>9</v>
      </c>
      <c r="C4" s="518">
        <v>100</v>
      </c>
    </row>
    <row r="5" spans="1:3" ht="15.75" x14ac:dyDescent="0.25">
      <c r="A5" s="407" t="s">
        <v>677</v>
      </c>
      <c r="B5" s="248">
        <v>1</v>
      </c>
      <c r="C5" s="401">
        <v>11.111111111111111</v>
      </c>
    </row>
    <row r="6" spans="1:3" ht="15.75" x14ac:dyDescent="0.25">
      <c r="A6" s="504" t="s">
        <v>678</v>
      </c>
      <c r="B6" s="505">
        <v>4</v>
      </c>
      <c r="C6" s="506">
        <v>44.444444444444443</v>
      </c>
    </row>
    <row r="7" spans="1:3" ht="15.75" x14ac:dyDescent="0.25">
      <c r="A7" s="408" t="s">
        <v>679</v>
      </c>
      <c r="B7" s="248">
        <v>0</v>
      </c>
      <c r="C7" s="401">
        <v>0</v>
      </c>
    </row>
    <row r="8" spans="1:3" ht="15.75" x14ac:dyDescent="0.25">
      <c r="A8" s="504" t="s">
        <v>811</v>
      </c>
      <c r="B8" s="505">
        <v>0</v>
      </c>
      <c r="C8" s="506">
        <v>0</v>
      </c>
    </row>
    <row r="9" spans="1:3" ht="16.5" thickBot="1" x14ac:dyDescent="0.3">
      <c r="A9" s="409" t="s">
        <v>389</v>
      </c>
      <c r="B9" s="376">
        <v>4</v>
      </c>
      <c r="C9" s="402">
        <v>44.444444444444443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+OC0uGwirjOwulEEl+AIHDeoM3y1cq8Eg1qlhf8pOumLTg7cgrRSotydNS7LBMJ2pF5Z/aksc4CmKpZJ/eA0YQ==" saltValue="Eky9CfDlYTc8z0GKbralWA==" spinCount="100000" sheet="1" objects="1" scenarios="1"/>
  <hyperlinks>
    <hyperlink ref="A11" location="'Table of Contents'!A1" display="Click here to return to the Table of Contents" xr:uid="{81953262-4B9F-405B-A76D-16151265BB84}"/>
  </hyperlinks>
  <pageMargins left="0.7" right="0.7" top="0.75" bottom="0.75" header="0.3" footer="0.3"/>
  <pageSetup scale="82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98C8-E277-43BF-9364-8260BD17E1E7}">
  <sheetPr codeName="Sheet76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684</v>
      </c>
    </row>
    <row r="2" spans="1:3" ht="21.75" thickBot="1" x14ac:dyDescent="0.4">
      <c r="A2" s="105" t="s">
        <v>685</v>
      </c>
    </row>
    <row r="3" spans="1:3" ht="18" thickBot="1" x14ac:dyDescent="0.3">
      <c r="A3" s="191" t="s">
        <v>676</v>
      </c>
      <c r="B3" s="375" t="s">
        <v>382</v>
      </c>
      <c r="C3" s="400" t="s">
        <v>383</v>
      </c>
    </row>
    <row r="4" spans="1:3" ht="15.75" x14ac:dyDescent="0.25">
      <c r="A4" s="516" t="s">
        <v>244</v>
      </c>
      <c r="B4" s="517">
        <v>129</v>
      </c>
      <c r="C4" s="518">
        <v>100</v>
      </c>
    </row>
    <row r="5" spans="1:3" ht="15.75" x14ac:dyDescent="0.25">
      <c r="A5" s="407" t="s">
        <v>677</v>
      </c>
      <c r="B5" s="248">
        <v>2</v>
      </c>
      <c r="C5" s="401">
        <v>1.5503875968992249</v>
      </c>
    </row>
    <row r="6" spans="1:3" ht="15.75" x14ac:dyDescent="0.25">
      <c r="A6" s="504" t="s">
        <v>678</v>
      </c>
      <c r="B6" s="505">
        <v>22</v>
      </c>
      <c r="C6" s="506">
        <v>17.054263565891475</v>
      </c>
    </row>
    <row r="7" spans="1:3" ht="15.75" x14ac:dyDescent="0.25">
      <c r="A7" s="408" t="s">
        <v>679</v>
      </c>
      <c r="B7" s="248">
        <v>6</v>
      </c>
      <c r="C7" s="401">
        <v>4.6511627906976747</v>
      </c>
    </row>
    <row r="8" spans="1:3" ht="15.75" x14ac:dyDescent="0.25">
      <c r="A8" s="504" t="s">
        <v>811</v>
      </c>
      <c r="B8" s="505">
        <v>1</v>
      </c>
      <c r="C8" s="506">
        <v>0.77519379844961245</v>
      </c>
    </row>
    <row r="9" spans="1:3" ht="16.5" thickBot="1" x14ac:dyDescent="0.3">
      <c r="A9" s="409" t="s">
        <v>389</v>
      </c>
      <c r="B9" s="376">
        <v>98</v>
      </c>
      <c r="C9" s="402">
        <v>75.968992248062023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SwLa0zS3YNiB3gekU2p3NVDOtkOXcaSj4QAv/jY/nJqhhxCkwRq6Qwv8Z4rx4jD08tX8JUeAM4V9koun9Z8bmQ==" saltValue="caUrFxzgKrAO2CfV8A5acg==" spinCount="100000" sheet="1" objects="1" scenarios="1"/>
  <hyperlinks>
    <hyperlink ref="A11" location="'Table of Contents'!A1" display="Click here to return to the Table of Contents" xr:uid="{3500CC34-BBAB-4CC5-8040-77D4154C77CC}"/>
  </hyperlinks>
  <pageMargins left="0.7" right="0.7" top="0.75" bottom="0.75" header="0.3" footer="0.3"/>
  <pageSetup scale="8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39E5-DC7B-4DAA-82F6-6F88092D8137}">
  <sheetPr codeName="Sheet77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686</v>
      </c>
    </row>
    <row r="2" spans="1:3" ht="21.75" thickBot="1" x14ac:dyDescent="0.4">
      <c r="A2" s="105" t="s">
        <v>687</v>
      </c>
    </row>
    <row r="3" spans="1:3" ht="18" thickBot="1" x14ac:dyDescent="0.3">
      <c r="A3" s="191" t="s">
        <v>676</v>
      </c>
      <c r="B3" s="403" t="s">
        <v>382</v>
      </c>
      <c r="C3" s="400" t="s">
        <v>383</v>
      </c>
    </row>
    <row r="4" spans="1:3" ht="15.75" x14ac:dyDescent="0.25">
      <c r="A4" s="516" t="s">
        <v>244</v>
      </c>
      <c r="B4" s="519">
        <v>10</v>
      </c>
      <c r="C4" s="518">
        <v>100</v>
      </c>
    </row>
    <row r="5" spans="1:3" ht="15.75" x14ac:dyDescent="0.25">
      <c r="A5" s="407" t="s">
        <v>677</v>
      </c>
      <c r="B5" s="405">
        <v>1</v>
      </c>
      <c r="C5" s="401">
        <v>10</v>
      </c>
    </row>
    <row r="6" spans="1:3" ht="15.75" x14ac:dyDescent="0.25">
      <c r="A6" s="504" t="s">
        <v>678</v>
      </c>
      <c r="B6" s="507">
        <v>0</v>
      </c>
      <c r="C6" s="506">
        <v>0</v>
      </c>
    </row>
    <row r="7" spans="1:3" ht="15.75" x14ac:dyDescent="0.25">
      <c r="A7" s="408" t="s">
        <v>679</v>
      </c>
      <c r="B7" s="405">
        <v>0</v>
      </c>
      <c r="C7" s="401">
        <v>0</v>
      </c>
    </row>
    <row r="8" spans="1:3" ht="15.75" x14ac:dyDescent="0.25">
      <c r="A8" s="504" t="s">
        <v>811</v>
      </c>
      <c r="B8" s="507">
        <v>0</v>
      </c>
      <c r="C8" s="506">
        <v>0</v>
      </c>
    </row>
    <row r="9" spans="1:3" ht="16.5" thickBot="1" x14ac:dyDescent="0.3">
      <c r="A9" s="409" t="s">
        <v>389</v>
      </c>
      <c r="B9" s="406">
        <v>9</v>
      </c>
      <c r="C9" s="402">
        <v>90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4f4WfRhM0mwOjDShUxuojxH32rzmw2hT2orBMTB9g2N3P/qK4yYXp8m52u5IEA/tntCfpStU2/DAFutjMOni2g==" saltValue="ZLVrhk3OUN1eud3YbGPqZQ==" spinCount="100000" sheet="1" objects="1" scenarios="1"/>
  <hyperlinks>
    <hyperlink ref="A11" location="'Table of Contents'!A1" display="Click here to return to the Table of Contents" xr:uid="{9A2838D7-A787-4B63-B3BB-9BC30AE874BD}"/>
  </hyperlinks>
  <pageMargins left="0.7" right="0.7" top="0.75" bottom="0.75" header="0.3" footer="0.3"/>
  <pageSetup scale="8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0369-6B4C-4B40-9186-0DEC3D3BBF34}">
  <sheetPr codeName="Sheet78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688</v>
      </c>
    </row>
    <row r="2" spans="1:3" ht="21.75" thickBot="1" x14ac:dyDescent="0.4">
      <c r="A2" s="105" t="s">
        <v>689</v>
      </c>
    </row>
    <row r="3" spans="1:3" ht="18" thickBot="1" x14ac:dyDescent="0.3">
      <c r="A3" s="400" t="s">
        <v>676</v>
      </c>
      <c r="B3" s="403" t="s">
        <v>382</v>
      </c>
      <c r="C3" s="400" t="s">
        <v>383</v>
      </c>
    </row>
    <row r="4" spans="1:3" ht="15.75" x14ac:dyDescent="0.25">
      <c r="A4" s="521" t="s">
        <v>244</v>
      </c>
      <c r="B4" s="519">
        <v>8</v>
      </c>
      <c r="C4" s="518">
        <v>100</v>
      </c>
    </row>
    <row r="5" spans="1:3" ht="15.75" x14ac:dyDescent="0.25">
      <c r="A5" s="433" t="s">
        <v>677</v>
      </c>
      <c r="B5" s="405">
        <v>0</v>
      </c>
      <c r="C5" s="401">
        <v>0</v>
      </c>
    </row>
    <row r="6" spans="1:3" ht="15.75" x14ac:dyDescent="0.25">
      <c r="A6" s="513" t="s">
        <v>678</v>
      </c>
      <c r="B6" s="507">
        <v>1</v>
      </c>
      <c r="C6" s="506">
        <v>12.5</v>
      </c>
    </row>
    <row r="7" spans="1:3" ht="15.75" x14ac:dyDescent="0.25">
      <c r="A7" s="434" t="s">
        <v>679</v>
      </c>
      <c r="B7" s="405">
        <v>1</v>
      </c>
      <c r="C7" s="401">
        <v>12.5</v>
      </c>
    </row>
    <row r="8" spans="1:3" ht="15.75" x14ac:dyDescent="0.25">
      <c r="A8" s="513" t="s">
        <v>811</v>
      </c>
      <c r="B8" s="507">
        <v>0</v>
      </c>
      <c r="C8" s="506">
        <v>0</v>
      </c>
    </row>
    <row r="9" spans="1:3" ht="16.5" thickBot="1" x14ac:dyDescent="0.3">
      <c r="A9" s="435" t="s">
        <v>389</v>
      </c>
      <c r="B9" s="406">
        <v>6</v>
      </c>
      <c r="C9" s="402">
        <v>75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0wlmYZIXw0fU8qDMZBdBLE5tGPLR7iS/VgeC/Aa7yOTc7rb3W52FtBn6Fbhc4khKlt6v/cGWb7Lv2N4bM8gRcg==" saltValue="DvmWs7Odf9qop3rz4Oz1Eg==" spinCount="100000" sheet="1" objects="1" scenarios="1"/>
  <hyperlinks>
    <hyperlink ref="A11" location="'Table of Contents'!A1" display="Click here to return to the Table of Contents" xr:uid="{830157C4-D67B-4654-9584-5D07CB79BB5E}"/>
  </hyperlinks>
  <pageMargins left="0.7" right="0.7" top="0.75" bottom="0.75" header="0.3" footer="0.3"/>
  <pageSetup scale="8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934D2-7735-44C0-AA9F-FCE2817F8A49}">
  <sheetPr codeName="Sheet41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2" width="9.7109375" style="45" customWidth="1"/>
    <col min="13" max="16384" width="9.140625" style="43"/>
  </cols>
  <sheetData>
    <row r="1" spans="1:17" ht="21" x14ac:dyDescent="0.25">
      <c r="A1" s="367" t="s">
        <v>690</v>
      </c>
      <c r="P1" s="102" t="s">
        <v>147</v>
      </c>
      <c r="Q1" s="21"/>
    </row>
    <row r="2" spans="1:17" ht="35.1" customHeight="1" x14ac:dyDescent="0.2">
      <c r="A2" s="367" t="s">
        <v>666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s="27" customFormat="1" ht="38.1" customHeight="1" thickBot="1" x14ac:dyDescent="0.35">
      <c r="A3" s="374" t="s">
        <v>148</v>
      </c>
      <c r="B3" s="23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59" t="s">
        <v>158</v>
      </c>
      <c r="L3" s="26" t="s">
        <v>159</v>
      </c>
    </row>
    <row r="4" spans="1:17" s="33" customFormat="1" ht="18" customHeight="1" x14ac:dyDescent="0.25">
      <c r="A4" s="255" t="s">
        <v>160</v>
      </c>
      <c r="B4" s="260">
        <v>7024</v>
      </c>
      <c r="C4" s="29">
        <v>7737</v>
      </c>
      <c r="D4" s="29">
        <v>8331</v>
      </c>
      <c r="E4" s="29">
        <v>7632</v>
      </c>
      <c r="F4" s="261">
        <v>8532</v>
      </c>
      <c r="G4" s="31">
        <v>17.859628305130936</v>
      </c>
      <c r="H4" s="31">
        <v>19.599218402320961</v>
      </c>
      <c r="I4" s="31">
        <v>21.07536419701648</v>
      </c>
      <c r="J4" s="31">
        <v>19.301100865803079</v>
      </c>
      <c r="K4" s="194">
        <v>21.672086847458914</v>
      </c>
      <c r="L4" s="32" t="s">
        <v>161</v>
      </c>
    </row>
    <row r="5" spans="1:17" s="33" customFormat="1" ht="15" customHeight="1" x14ac:dyDescent="0.25">
      <c r="A5" s="256" t="s">
        <v>162</v>
      </c>
      <c r="B5" s="200">
        <v>207</v>
      </c>
      <c r="C5" s="35">
        <v>215</v>
      </c>
      <c r="D5" s="35">
        <v>214</v>
      </c>
      <c r="E5" s="35">
        <v>207</v>
      </c>
      <c r="F5" s="262">
        <v>177</v>
      </c>
      <c r="G5" s="37">
        <v>12.471757794848621</v>
      </c>
      <c r="H5" s="37">
        <v>12.876880848125277</v>
      </c>
      <c r="I5" s="37">
        <v>12.746243729622389</v>
      </c>
      <c r="J5" s="37">
        <v>12.308973062971992</v>
      </c>
      <c r="K5" s="195">
        <v>10.587764492226965</v>
      </c>
      <c r="L5" s="35">
        <v>24</v>
      </c>
    </row>
    <row r="6" spans="1:17" s="33" customFormat="1" ht="16.5" customHeight="1" x14ac:dyDescent="0.25">
      <c r="A6" s="257" t="s">
        <v>691</v>
      </c>
      <c r="B6" s="200">
        <v>25</v>
      </c>
      <c r="C6" s="35">
        <v>18</v>
      </c>
      <c r="D6" s="35">
        <v>16</v>
      </c>
      <c r="E6" s="35">
        <v>18</v>
      </c>
      <c r="F6" s="262">
        <v>20</v>
      </c>
      <c r="G6" s="37">
        <v>20.433404353667921</v>
      </c>
      <c r="H6" s="37">
        <v>14.624341750227686</v>
      </c>
      <c r="I6" s="37">
        <v>12.932370668116068</v>
      </c>
      <c r="J6" s="37">
        <v>14.547632954457763</v>
      </c>
      <c r="K6" s="195">
        <v>16.399813086724034</v>
      </c>
      <c r="L6" s="35">
        <v>15</v>
      </c>
    </row>
    <row r="7" spans="1:17" s="33" customFormat="1" ht="15" customHeight="1" x14ac:dyDescent="0.25">
      <c r="A7" s="256" t="s">
        <v>164</v>
      </c>
      <c r="B7" s="200">
        <v>0</v>
      </c>
      <c r="C7" s="35">
        <v>0</v>
      </c>
      <c r="D7" s="35">
        <v>0</v>
      </c>
      <c r="E7" s="35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195">
        <v>0</v>
      </c>
      <c r="L7" s="35">
        <v>52</v>
      </c>
    </row>
    <row r="8" spans="1:17" s="33" customFormat="1" ht="15" customHeight="1" x14ac:dyDescent="0.25">
      <c r="A8" s="256" t="s">
        <v>165</v>
      </c>
      <c r="B8" s="200">
        <v>0</v>
      </c>
      <c r="C8" s="35">
        <v>1</v>
      </c>
      <c r="D8" s="35">
        <v>3</v>
      </c>
      <c r="E8" s="35">
        <v>1</v>
      </c>
      <c r="F8" s="262">
        <v>2</v>
      </c>
      <c r="G8" s="37">
        <v>0</v>
      </c>
      <c r="H8" s="37">
        <v>2.4976272541085969</v>
      </c>
      <c r="I8" s="37">
        <v>7.4480498522803442</v>
      </c>
      <c r="J8" s="37">
        <v>2.4687700587567276</v>
      </c>
      <c r="K8" s="195">
        <v>4.9608096041273937</v>
      </c>
      <c r="L8" s="35">
        <v>44</v>
      </c>
    </row>
    <row r="9" spans="1:17" s="33" customFormat="1" ht="15" customHeight="1" x14ac:dyDescent="0.25">
      <c r="A9" s="256" t="s">
        <v>166</v>
      </c>
      <c r="B9" s="200">
        <v>16</v>
      </c>
      <c r="C9" s="35">
        <v>20</v>
      </c>
      <c r="D9" s="35">
        <v>27</v>
      </c>
      <c r="E9" s="35">
        <v>38</v>
      </c>
      <c r="F9" s="262">
        <v>26</v>
      </c>
      <c r="G9" s="37">
        <v>6.8645958469195127</v>
      </c>
      <c r="H9" s="37">
        <v>8.5241681477408822</v>
      </c>
      <c r="I9" s="37">
        <v>11.909277768465996</v>
      </c>
      <c r="J9" s="37">
        <v>17.991061283236117</v>
      </c>
      <c r="K9" s="195">
        <v>12.925163304467135</v>
      </c>
      <c r="L9" s="35">
        <v>18</v>
      </c>
    </row>
    <row r="10" spans="1:17" s="33" customFormat="1" ht="15" customHeight="1" x14ac:dyDescent="0.25">
      <c r="A10" s="256" t="s">
        <v>167</v>
      </c>
      <c r="B10" s="200">
        <v>0</v>
      </c>
      <c r="C10" s="35">
        <v>0</v>
      </c>
      <c r="D10" s="35">
        <v>0</v>
      </c>
      <c r="E10" s="35">
        <v>0</v>
      </c>
      <c r="F10" s="262">
        <v>0</v>
      </c>
      <c r="G10" s="37">
        <v>0</v>
      </c>
      <c r="H10" s="37">
        <v>0</v>
      </c>
      <c r="I10" s="37">
        <v>0</v>
      </c>
      <c r="J10" s="37">
        <v>0</v>
      </c>
      <c r="K10" s="195">
        <v>0</v>
      </c>
      <c r="L10" s="35">
        <v>52</v>
      </c>
    </row>
    <row r="11" spans="1:17" s="33" customFormat="1" ht="15" customHeight="1" x14ac:dyDescent="0.25">
      <c r="A11" s="256" t="s">
        <v>168</v>
      </c>
      <c r="B11" s="200">
        <v>2</v>
      </c>
      <c r="C11" s="35">
        <v>0</v>
      </c>
      <c r="D11" s="35">
        <v>3</v>
      </c>
      <c r="E11" s="35">
        <v>0</v>
      </c>
      <c r="F11" s="262">
        <v>2</v>
      </c>
      <c r="G11" s="37">
        <v>9.1776798825256982</v>
      </c>
      <c r="H11" s="37">
        <v>0</v>
      </c>
      <c r="I11" s="37">
        <v>13.796275005748448</v>
      </c>
      <c r="J11" s="37">
        <v>0</v>
      </c>
      <c r="K11" s="195">
        <v>9.0665941339135951</v>
      </c>
      <c r="L11" s="35">
        <v>34</v>
      </c>
    </row>
    <row r="12" spans="1:17" s="33" customFormat="1" ht="15" customHeight="1" x14ac:dyDescent="0.25">
      <c r="A12" s="258" t="s">
        <v>169</v>
      </c>
      <c r="B12" s="200">
        <v>62</v>
      </c>
      <c r="C12" s="35">
        <v>108</v>
      </c>
      <c r="D12" s="35">
        <v>134</v>
      </c>
      <c r="E12" s="35">
        <v>97</v>
      </c>
      <c r="F12" s="262">
        <v>122</v>
      </c>
      <c r="G12" s="37">
        <v>5.3938511836458432</v>
      </c>
      <c r="H12" s="37">
        <v>9.3262879560490042</v>
      </c>
      <c r="I12" s="37">
        <v>11.528994129677093</v>
      </c>
      <c r="J12" s="37">
        <v>8.3142690857475436</v>
      </c>
      <c r="K12" s="195">
        <v>10.483216113218734</v>
      </c>
      <c r="L12" s="35">
        <v>26</v>
      </c>
    </row>
    <row r="13" spans="1:17" s="33" customFormat="1" ht="15" customHeight="1" x14ac:dyDescent="0.25">
      <c r="A13" s="256" t="s">
        <v>170</v>
      </c>
      <c r="B13" s="200">
        <v>0</v>
      </c>
      <c r="C13" s="35">
        <v>2</v>
      </c>
      <c r="D13" s="35">
        <v>0</v>
      </c>
      <c r="E13" s="35">
        <v>0</v>
      </c>
      <c r="F13" s="262">
        <v>2</v>
      </c>
      <c r="G13" s="37">
        <v>0</v>
      </c>
      <c r="H13" s="37">
        <v>7.2537356738720442</v>
      </c>
      <c r="I13" s="37">
        <v>0</v>
      </c>
      <c r="J13" s="37">
        <v>0</v>
      </c>
      <c r="K13" s="195">
        <v>7.2650659304733187</v>
      </c>
      <c r="L13" s="35">
        <v>38</v>
      </c>
    </row>
    <row r="14" spans="1:17" s="33" customFormat="1" ht="15" customHeight="1" x14ac:dyDescent="0.25">
      <c r="A14" s="256" t="s">
        <v>171</v>
      </c>
      <c r="B14" s="200">
        <v>3</v>
      </c>
      <c r="C14" s="35">
        <v>1</v>
      </c>
      <c r="D14" s="35">
        <v>5</v>
      </c>
      <c r="E14" s="35">
        <v>5</v>
      </c>
      <c r="F14" s="262">
        <v>13</v>
      </c>
      <c r="G14" s="37">
        <v>1.6233766233766234</v>
      </c>
      <c r="H14" s="37">
        <v>0.53441070531524892</v>
      </c>
      <c r="I14" s="37">
        <v>2.6609190814507331</v>
      </c>
      <c r="J14" s="37">
        <v>2.6139417195554207</v>
      </c>
      <c r="K14" s="195">
        <v>6.771115463144298</v>
      </c>
      <c r="L14" s="35">
        <v>39</v>
      </c>
    </row>
    <row r="15" spans="1:17" s="33" customFormat="1" ht="15" customHeight="1" x14ac:dyDescent="0.25">
      <c r="A15" s="256" t="s">
        <v>172</v>
      </c>
      <c r="B15" s="200">
        <v>258</v>
      </c>
      <c r="C15" s="35">
        <v>172</v>
      </c>
      <c r="D15" s="35">
        <v>140</v>
      </c>
      <c r="E15" s="35">
        <v>126</v>
      </c>
      <c r="F15" s="262">
        <v>191</v>
      </c>
      <c r="G15" s="37">
        <v>26.182447003378346</v>
      </c>
      <c r="H15" s="37">
        <v>17.304432248620426</v>
      </c>
      <c r="I15" s="37">
        <v>13.977077592747893</v>
      </c>
      <c r="J15" s="37">
        <v>12.489344408540333</v>
      </c>
      <c r="K15" s="195">
        <v>18.841048627661422</v>
      </c>
      <c r="L15" s="35">
        <v>13</v>
      </c>
    </row>
    <row r="16" spans="1:17" s="33" customFormat="1" ht="15" customHeight="1" x14ac:dyDescent="0.25">
      <c r="A16" s="256" t="s">
        <v>173</v>
      </c>
      <c r="B16" s="200">
        <v>1</v>
      </c>
      <c r="C16" s="35">
        <v>2</v>
      </c>
      <c r="D16" s="35">
        <v>1</v>
      </c>
      <c r="E16" s="35">
        <v>2</v>
      </c>
      <c r="F16" s="262">
        <v>0</v>
      </c>
      <c r="G16" s="37">
        <v>3.5622684525505841</v>
      </c>
      <c r="H16" s="37">
        <v>7.1088362835003913</v>
      </c>
      <c r="I16" s="37">
        <v>3.5056967572304996</v>
      </c>
      <c r="J16" s="37">
        <v>6.9391437096662276</v>
      </c>
      <c r="K16" s="195">
        <v>0</v>
      </c>
      <c r="L16" s="35">
        <v>52</v>
      </c>
    </row>
    <row r="17" spans="1:12" s="33" customFormat="1" ht="15" customHeight="1" x14ac:dyDescent="0.25">
      <c r="A17" s="258" t="s">
        <v>174</v>
      </c>
      <c r="B17" s="200">
        <v>11</v>
      </c>
      <c r="C17" s="35">
        <v>11</v>
      </c>
      <c r="D17" s="35">
        <v>10</v>
      </c>
      <c r="E17" s="35">
        <v>4</v>
      </c>
      <c r="F17" s="262">
        <v>15</v>
      </c>
      <c r="G17" s="37">
        <v>8.0004654816280212</v>
      </c>
      <c r="H17" s="37">
        <v>8.0004072934622119</v>
      </c>
      <c r="I17" s="37">
        <v>7.3131490419774758</v>
      </c>
      <c r="J17" s="37">
        <v>2.9301024070791275</v>
      </c>
      <c r="K17" s="195">
        <v>11.072807399588092</v>
      </c>
      <c r="L17" s="35">
        <v>23</v>
      </c>
    </row>
    <row r="18" spans="1:12" s="33" customFormat="1" ht="15" customHeight="1" x14ac:dyDescent="0.25">
      <c r="A18" s="256" t="s">
        <v>175</v>
      </c>
      <c r="B18" s="200">
        <v>12</v>
      </c>
      <c r="C18" s="35">
        <v>14</v>
      </c>
      <c r="D18" s="35">
        <v>11</v>
      </c>
      <c r="E18" s="35">
        <v>9</v>
      </c>
      <c r="F18" s="262">
        <v>16</v>
      </c>
      <c r="G18" s="37">
        <v>6.6435250543938613</v>
      </c>
      <c r="H18" s="37">
        <v>7.750779230126172</v>
      </c>
      <c r="I18" s="37">
        <v>6.0837679540288372</v>
      </c>
      <c r="J18" s="37">
        <v>5.0409718993822006</v>
      </c>
      <c r="K18" s="195">
        <v>9.0368931161466683</v>
      </c>
      <c r="L18" s="35">
        <v>35</v>
      </c>
    </row>
    <row r="19" spans="1:12" s="33" customFormat="1" ht="15" customHeight="1" x14ac:dyDescent="0.25">
      <c r="A19" s="256" t="s">
        <v>176</v>
      </c>
      <c r="B19" s="200">
        <v>0</v>
      </c>
      <c r="C19" s="35">
        <v>0</v>
      </c>
      <c r="D19" s="35">
        <v>0</v>
      </c>
      <c r="E19" s="35">
        <v>0</v>
      </c>
      <c r="F19" s="262">
        <v>0</v>
      </c>
      <c r="G19" s="37">
        <v>0</v>
      </c>
      <c r="H19" s="37">
        <v>0</v>
      </c>
      <c r="I19" s="37">
        <v>0</v>
      </c>
      <c r="J19" s="37">
        <v>0</v>
      </c>
      <c r="K19" s="195">
        <v>0</v>
      </c>
      <c r="L19" s="35">
        <v>52</v>
      </c>
    </row>
    <row r="20" spans="1:12" s="33" customFormat="1" ht="15" customHeight="1" x14ac:dyDescent="0.25">
      <c r="A20" s="256" t="s">
        <v>177</v>
      </c>
      <c r="B20" s="200">
        <v>185</v>
      </c>
      <c r="C20" s="35">
        <v>201</v>
      </c>
      <c r="D20" s="35">
        <v>151</v>
      </c>
      <c r="E20" s="35">
        <v>133</v>
      </c>
      <c r="F20" s="262">
        <v>260</v>
      </c>
      <c r="G20" s="37">
        <v>20.828571846751249</v>
      </c>
      <c r="H20" s="37">
        <v>22.44167676169954</v>
      </c>
      <c r="I20" s="37">
        <v>16.719260366495046</v>
      </c>
      <c r="J20" s="37">
        <v>14.6633870660106</v>
      </c>
      <c r="K20" s="195">
        <v>28.625439428019682</v>
      </c>
      <c r="L20" s="35">
        <v>6</v>
      </c>
    </row>
    <row r="21" spans="1:12" s="33" customFormat="1" ht="15" customHeight="1" x14ac:dyDescent="0.25">
      <c r="A21" s="256" t="s">
        <v>178</v>
      </c>
      <c r="B21" s="200">
        <v>40</v>
      </c>
      <c r="C21" s="35">
        <v>36</v>
      </c>
      <c r="D21" s="35">
        <v>16</v>
      </c>
      <c r="E21" s="35">
        <v>18</v>
      </c>
      <c r="F21" s="262">
        <v>7</v>
      </c>
      <c r="G21" s="37">
        <v>26.857714542780982</v>
      </c>
      <c r="H21" s="37">
        <v>23.834745762711865</v>
      </c>
      <c r="I21" s="37">
        <v>10.547758271749807</v>
      </c>
      <c r="J21" s="37">
        <v>11.758173563706437</v>
      </c>
      <c r="K21" s="195">
        <v>4.5567873347350876</v>
      </c>
      <c r="L21" s="35">
        <v>45</v>
      </c>
    </row>
    <row r="22" spans="1:12" s="33" customFormat="1" ht="15" customHeight="1" x14ac:dyDescent="0.25">
      <c r="A22" s="256" t="s">
        <v>179</v>
      </c>
      <c r="B22" s="200">
        <v>3</v>
      </c>
      <c r="C22" s="35">
        <v>4</v>
      </c>
      <c r="D22" s="35">
        <v>1</v>
      </c>
      <c r="E22" s="35">
        <v>12</v>
      </c>
      <c r="F22" s="262">
        <v>28</v>
      </c>
      <c r="G22" s="37">
        <v>4.4141665317893564</v>
      </c>
      <c r="H22" s="37">
        <v>5.8515462711021389</v>
      </c>
      <c r="I22" s="37">
        <v>1.4681269636198138</v>
      </c>
      <c r="J22" s="37">
        <v>17.621404132219268</v>
      </c>
      <c r="K22" s="195">
        <v>41.126876413736376</v>
      </c>
      <c r="L22" s="35">
        <v>3</v>
      </c>
    </row>
    <row r="23" spans="1:12" s="33" customFormat="1" ht="15" customHeight="1" x14ac:dyDescent="0.25">
      <c r="A23" s="256" t="s">
        <v>180</v>
      </c>
      <c r="B23" s="200">
        <v>0</v>
      </c>
      <c r="C23" s="35">
        <v>0</v>
      </c>
      <c r="D23" s="35">
        <v>0</v>
      </c>
      <c r="E23" s="35">
        <v>1</v>
      </c>
      <c r="F23" s="262">
        <v>0</v>
      </c>
      <c r="G23" s="37">
        <v>0</v>
      </c>
      <c r="H23" s="37">
        <v>0</v>
      </c>
      <c r="I23" s="37">
        <v>0</v>
      </c>
      <c r="J23" s="37">
        <v>3.1225604996096799</v>
      </c>
      <c r="K23" s="195">
        <v>0</v>
      </c>
      <c r="L23" s="35">
        <v>52</v>
      </c>
    </row>
    <row r="24" spans="1:12" s="33" customFormat="1" ht="15" customHeight="1" x14ac:dyDescent="0.25">
      <c r="A24" s="256" t="s">
        <v>181</v>
      </c>
      <c r="B24" s="200">
        <v>2785</v>
      </c>
      <c r="C24" s="35">
        <v>3262</v>
      </c>
      <c r="D24" s="35">
        <v>3550</v>
      </c>
      <c r="E24" s="35">
        <v>3154</v>
      </c>
      <c r="F24" s="262">
        <v>3547</v>
      </c>
      <c r="G24" s="37">
        <v>27.534357143450343</v>
      </c>
      <c r="H24" s="37">
        <v>32.294884171556525</v>
      </c>
      <c r="I24" s="37">
        <v>35.274767084687561</v>
      </c>
      <c r="J24" s="37">
        <v>31.500706019311512</v>
      </c>
      <c r="K24" s="195">
        <v>35.666332460294178</v>
      </c>
      <c r="L24" s="35">
        <v>4</v>
      </c>
    </row>
    <row r="25" spans="1:12" s="33" customFormat="1" ht="16.5" customHeight="1" x14ac:dyDescent="0.25">
      <c r="A25" s="257" t="s">
        <v>692</v>
      </c>
      <c r="B25" s="200">
        <v>194</v>
      </c>
      <c r="C25" s="35">
        <v>171</v>
      </c>
      <c r="D25" s="35">
        <v>203</v>
      </c>
      <c r="E25" s="35">
        <v>187</v>
      </c>
      <c r="F25" s="262">
        <v>240</v>
      </c>
      <c r="G25" s="37">
        <v>41.1514503000475</v>
      </c>
      <c r="H25" s="37">
        <v>36.384534077764343</v>
      </c>
      <c r="I25" s="37">
        <v>43.352878927855762</v>
      </c>
      <c r="J25" s="37">
        <v>40.101482287575877</v>
      </c>
      <c r="K25" s="195">
        <v>52.130023322762121</v>
      </c>
      <c r="L25" s="35">
        <v>2</v>
      </c>
    </row>
    <row r="26" spans="1:12" s="33" customFormat="1" ht="16.5" customHeight="1" x14ac:dyDescent="0.25">
      <c r="A26" s="257" t="s">
        <v>693</v>
      </c>
      <c r="B26" s="200">
        <v>17</v>
      </c>
      <c r="C26" s="35">
        <v>30</v>
      </c>
      <c r="D26" s="35">
        <v>27</v>
      </c>
      <c r="E26" s="35">
        <v>11</v>
      </c>
      <c r="F26" s="262">
        <v>23</v>
      </c>
      <c r="G26" s="37">
        <v>11.887826117838287</v>
      </c>
      <c r="H26" s="37">
        <v>20.936275903531687</v>
      </c>
      <c r="I26" s="37">
        <v>18.776298062736458</v>
      </c>
      <c r="J26" s="37">
        <v>7.6762777350115865</v>
      </c>
      <c r="K26" s="195">
        <v>16.52066271708517</v>
      </c>
      <c r="L26" s="35">
        <v>14</v>
      </c>
    </row>
    <row r="27" spans="1:12" s="33" customFormat="1" ht="15" customHeight="1" x14ac:dyDescent="0.25">
      <c r="A27" s="256" t="s">
        <v>184</v>
      </c>
      <c r="B27" s="200">
        <v>11</v>
      </c>
      <c r="C27" s="35">
        <v>13</v>
      </c>
      <c r="D27" s="35">
        <v>8</v>
      </c>
      <c r="E27" s="35">
        <v>5</v>
      </c>
      <c r="F27" s="262">
        <v>8</v>
      </c>
      <c r="G27" s="37">
        <v>7.131835215705598</v>
      </c>
      <c r="H27" s="37">
        <v>8.3614191257814703</v>
      </c>
      <c r="I27" s="37">
        <v>5.1516185741607687</v>
      </c>
      <c r="J27" s="37">
        <v>3.1945003482005379</v>
      </c>
      <c r="K27" s="195">
        <v>5.1067958686021422</v>
      </c>
      <c r="L27" s="35">
        <v>43</v>
      </c>
    </row>
    <row r="28" spans="1:12" s="33" customFormat="1" ht="15" customHeight="1" x14ac:dyDescent="0.25">
      <c r="A28" s="256" t="s">
        <v>185</v>
      </c>
      <c r="B28" s="200">
        <v>17</v>
      </c>
      <c r="C28" s="35">
        <v>15</v>
      </c>
      <c r="D28" s="35">
        <v>15</v>
      </c>
      <c r="E28" s="35">
        <v>14</v>
      </c>
      <c r="F28" s="262">
        <v>23</v>
      </c>
      <c r="G28" s="37">
        <v>6.4210792701121422</v>
      </c>
      <c r="H28" s="37">
        <v>5.6615737665317951</v>
      </c>
      <c r="I28" s="37">
        <v>5.6836050728069809</v>
      </c>
      <c r="J28" s="37">
        <v>5.3351625319157048</v>
      </c>
      <c r="K28" s="195">
        <v>8.8320226099778818</v>
      </c>
      <c r="L28" s="35">
        <v>36</v>
      </c>
    </row>
    <row r="29" spans="1:12" s="33" customFormat="1" ht="15" customHeight="1" x14ac:dyDescent="0.25">
      <c r="A29" s="256" t="s">
        <v>186</v>
      </c>
      <c r="B29" s="200">
        <v>0</v>
      </c>
      <c r="C29" s="35">
        <v>1</v>
      </c>
      <c r="D29" s="35">
        <v>0</v>
      </c>
      <c r="E29" s="35">
        <v>1</v>
      </c>
      <c r="F29" s="262">
        <v>1</v>
      </c>
      <c r="G29" s="37">
        <v>0</v>
      </c>
      <c r="H29" s="37">
        <v>5.7653502450273857</v>
      </c>
      <c r="I29" s="37">
        <v>0</v>
      </c>
      <c r="J29" s="37">
        <v>5.8400981136483097</v>
      </c>
      <c r="K29" s="195">
        <v>5.8671673316122979</v>
      </c>
      <c r="L29" s="35">
        <v>42</v>
      </c>
    </row>
    <row r="30" spans="1:12" s="33" customFormat="1" ht="15" customHeight="1" x14ac:dyDescent="0.25">
      <c r="A30" s="256" t="s">
        <v>187</v>
      </c>
      <c r="B30" s="200">
        <v>2</v>
      </c>
      <c r="C30" s="35">
        <v>7</v>
      </c>
      <c r="D30" s="35">
        <v>0</v>
      </c>
      <c r="E30" s="35">
        <v>5</v>
      </c>
      <c r="F30" s="262">
        <v>4</v>
      </c>
      <c r="G30" s="37">
        <v>2.1831916078114597</v>
      </c>
      <c r="H30" s="37">
        <v>7.6314240237228264</v>
      </c>
      <c r="I30" s="37">
        <v>0</v>
      </c>
      <c r="J30" s="37">
        <v>5.4583961048885392</v>
      </c>
      <c r="K30" s="195">
        <v>4.4049952646300907</v>
      </c>
      <c r="L30" s="35">
        <v>47</v>
      </c>
    </row>
    <row r="31" spans="1:12" s="33" customFormat="1" ht="15" customHeight="1" x14ac:dyDescent="0.25">
      <c r="A31" s="256" t="s">
        <v>188</v>
      </c>
      <c r="B31" s="200">
        <v>18</v>
      </c>
      <c r="C31" s="35">
        <v>21</v>
      </c>
      <c r="D31" s="35">
        <v>21</v>
      </c>
      <c r="E31" s="35">
        <v>10</v>
      </c>
      <c r="F31" s="262">
        <v>21</v>
      </c>
      <c r="G31" s="37">
        <v>6.602839220864972</v>
      </c>
      <c r="H31" s="37">
        <v>7.6399474662659941</v>
      </c>
      <c r="I31" s="37">
        <v>7.54969315889947</v>
      </c>
      <c r="J31" s="37">
        <v>3.5603279774132792</v>
      </c>
      <c r="K31" s="195">
        <v>7.4154375284699832</v>
      </c>
      <c r="L31" s="35">
        <v>37</v>
      </c>
    </row>
    <row r="32" spans="1:12" s="33" customFormat="1" ht="15" customHeight="1" x14ac:dyDescent="0.25">
      <c r="A32" s="256" t="s">
        <v>189</v>
      </c>
      <c r="B32" s="200">
        <v>0</v>
      </c>
      <c r="C32" s="35">
        <v>0</v>
      </c>
      <c r="D32" s="35">
        <v>0</v>
      </c>
      <c r="E32" s="35">
        <v>0</v>
      </c>
      <c r="F32" s="262">
        <v>0</v>
      </c>
      <c r="G32" s="37">
        <v>0</v>
      </c>
      <c r="H32" s="37">
        <v>0</v>
      </c>
      <c r="I32" s="37">
        <v>0</v>
      </c>
      <c r="J32" s="37">
        <v>0</v>
      </c>
      <c r="K32" s="195">
        <v>0</v>
      </c>
      <c r="L32" s="35">
        <v>52</v>
      </c>
    </row>
    <row r="33" spans="1:12" s="33" customFormat="1" ht="15" customHeight="1" x14ac:dyDescent="0.25">
      <c r="A33" s="256" t="s">
        <v>190</v>
      </c>
      <c r="B33" s="200">
        <v>0</v>
      </c>
      <c r="C33" s="35">
        <v>0</v>
      </c>
      <c r="D33" s="35">
        <v>0</v>
      </c>
      <c r="E33" s="35">
        <v>0</v>
      </c>
      <c r="F33" s="262">
        <v>0</v>
      </c>
      <c r="G33" s="37">
        <v>0</v>
      </c>
      <c r="H33" s="37">
        <v>0</v>
      </c>
      <c r="I33" s="37">
        <v>0</v>
      </c>
      <c r="J33" s="37">
        <v>0</v>
      </c>
      <c r="K33" s="195">
        <v>0</v>
      </c>
      <c r="L33" s="35">
        <v>52</v>
      </c>
    </row>
    <row r="34" spans="1:12" s="33" customFormat="1" ht="15" customHeight="1" x14ac:dyDescent="0.25">
      <c r="A34" s="256" t="s">
        <v>191</v>
      </c>
      <c r="B34" s="200">
        <v>29</v>
      </c>
      <c r="C34" s="35">
        <v>33</v>
      </c>
      <c r="D34" s="35">
        <v>22</v>
      </c>
      <c r="E34" s="35">
        <v>20</v>
      </c>
      <c r="F34" s="262">
        <v>27</v>
      </c>
      <c r="G34" s="37">
        <v>6.6208382894493516</v>
      </c>
      <c r="H34" s="37">
        <v>7.5065170215960224</v>
      </c>
      <c r="I34" s="37">
        <v>4.9900878709109628</v>
      </c>
      <c r="J34" s="37">
        <v>4.5557256359792984</v>
      </c>
      <c r="K34" s="195">
        <v>6.1405084795873579</v>
      </c>
      <c r="L34" s="35">
        <v>41</v>
      </c>
    </row>
    <row r="35" spans="1:12" s="33" customFormat="1" ht="15" customHeight="1" x14ac:dyDescent="0.25">
      <c r="A35" s="256" t="s">
        <v>192</v>
      </c>
      <c r="B35" s="200">
        <v>4</v>
      </c>
      <c r="C35" s="35">
        <v>12</v>
      </c>
      <c r="D35" s="35">
        <v>13</v>
      </c>
      <c r="E35" s="35">
        <v>8</v>
      </c>
      <c r="F35" s="262">
        <v>14</v>
      </c>
      <c r="G35" s="37">
        <v>2.8510538207685014</v>
      </c>
      <c r="H35" s="37">
        <v>8.5985755026583934</v>
      </c>
      <c r="I35" s="37">
        <v>9.3548735293059408</v>
      </c>
      <c r="J35" s="37">
        <v>5.7789688874762524</v>
      </c>
      <c r="K35" s="195">
        <v>10.174418604651162</v>
      </c>
      <c r="L35" s="35">
        <v>29</v>
      </c>
    </row>
    <row r="36" spans="1:12" s="33" customFormat="1" ht="15" customHeight="1" x14ac:dyDescent="0.25">
      <c r="A36" s="256" t="s">
        <v>193</v>
      </c>
      <c r="B36" s="200">
        <v>1</v>
      </c>
      <c r="C36" s="35">
        <v>7</v>
      </c>
      <c r="D36" s="35">
        <v>7</v>
      </c>
      <c r="E36" s="35">
        <v>3</v>
      </c>
      <c r="F36" s="262">
        <v>2</v>
      </c>
      <c r="G36" s="37">
        <v>0.98634893079775898</v>
      </c>
      <c r="H36" s="37">
        <v>6.8681318681318677</v>
      </c>
      <c r="I36" s="37">
        <v>6.8427535240180646</v>
      </c>
      <c r="J36" s="37">
        <v>2.9299163997187279</v>
      </c>
      <c r="K36" s="195">
        <v>1.9601501475012986</v>
      </c>
      <c r="L36" s="35">
        <v>51</v>
      </c>
    </row>
    <row r="37" spans="1:12" s="33" customFormat="1" ht="15" customHeight="1" x14ac:dyDescent="0.25">
      <c r="A37" s="256" t="s">
        <v>194</v>
      </c>
      <c r="B37" s="200">
        <v>320</v>
      </c>
      <c r="C37" s="35">
        <v>322</v>
      </c>
      <c r="D37" s="35">
        <v>382</v>
      </c>
      <c r="E37" s="35">
        <v>398</v>
      </c>
      <c r="F37" s="262">
        <v>382</v>
      </c>
      <c r="G37" s="37">
        <v>10.037143704923031</v>
      </c>
      <c r="H37" s="37">
        <v>10.083094720967576</v>
      </c>
      <c r="I37" s="37">
        <v>11.969799756530513</v>
      </c>
      <c r="J37" s="37">
        <v>12.497986348305062</v>
      </c>
      <c r="K37" s="195">
        <v>12.082180333816094</v>
      </c>
      <c r="L37" s="35">
        <v>22</v>
      </c>
    </row>
    <row r="38" spans="1:12" s="33" customFormat="1" ht="15" customHeight="1" x14ac:dyDescent="0.25">
      <c r="A38" s="256" t="s">
        <v>195</v>
      </c>
      <c r="B38" s="200">
        <v>12</v>
      </c>
      <c r="C38" s="35">
        <v>12</v>
      </c>
      <c r="D38" s="35">
        <v>9</v>
      </c>
      <c r="E38" s="35">
        <v>8</v>
      </c>
      <c r="F38" s="262">
        <v>14</v>
      </c>
      <c r="G38" s="37">
        <v>3.0866341026768835</v>
      </c>
      <c r="H38" s="37">
        <v>3.0327767345587437</v>
      </c>
      <c r="I38" s="37">
        <v>2.2406397275382091</v>
      </c>
      <c r="J38" s="37">
        <v>1.9738075734996596</v>
      </c>
      <c r="K38" s="195">
        <v>3.4226146820390961</v>
      </c>
      <c r="L38" s="35">
        <v>48</v>
      </c>
    </row>
    <row r="39" spans="1:12" s="33" customFormat="1" ht="15" customHeight="1" x14ac:dyDescent="0.25">
      <c r="A39" s="256" t="s">
        <v>196</v>
      </c>
      <c r="B39" s="200">
        <v>0</v>
      </c>
      <c r="C39" s="35">
        <v>1</v>
      </c>
      <c r="D39" s="35">
        <v>0</v>
      </c>
      <c r="E39" s="35">
        <v>0</v>
      </c>
      <c r="F39" s="262">
        <v>0</v>
      </c>
      <c r="G39" s="37">
        <v>0</v>
      </c>
      <c r="H39" s="37">
        <v>5.1085568326947639</v>
      </c>
      <c r="I39" s="37">
        <v>0</v>
      </c>
      <c r="J39" s="37">
        <v>0</v>
      </c>
      <c r="K39" s="195">
        <v>0</v>
      </c>
      <c r="L39" s="35">
        <v>52</v>
      </c>
    </row>
    <row r="40" spans="1:12" s="33" customFormat="1" ht="15" customHeight="1" x14ac:dyDescent="0.25">
      <c r="A40" s="256" t="s">
        <v>197</v>
      </c>
      <c r="B40" s="200">
        <v>287</v>
      </c>
      <c r="C40" s="35">
        <v>352</v>
      </c>
      <c r="D40" s="35">
        <v>393</v>
      </c>
      <c r="E40" s="35">
        <v>525</v>
      </c>
      <c r="F40" s="262">
        <v>471</v>
      </c>
      <c r="G40" s="37">
        <v>12.150745450350234</v>
      </c>
      <c r="H40" s="37">
        <v>14.766506710160741</v>
      </c>
      <c r="I40" s="37">
        <v>16.37135055310587</v>
      </c>
      <c r="J40" s="37">
        <v>21.680955448733833</v>
      </c>
      <c r="K40" s="195">
        <v>19.369587773225309</v>
      </c>
      <c r="L40" s="35">
        <v>11</v>
      </c>
    </row>
    <row r="41" spans="1:12" s="33" customFormat="1" ht="15" customHeight="1" x14ac:dyDescent="0.25">
      <c r="A41" s="256" t="s">
        <v>198</v>
      </c>
      <c r="B41" s="200">
        <v>167</v>
      </c>
      <c r="C41" s="35">
        <v>216</v>
      </c>
      <c r="D41" s="35">
        <v>254</v>
      </c>
      <c r="E41" s="35">
        <v>233</v>
      </c>
      <c r="F41" s="262">
        <v>241</v>
      </c>
      <c r="G41" s="37">
        <v>10.868737540814713</v>
      </c>
      <c r="H41" s="37">
        <v>13.893641600650428</v>
      </c>
      <c r="I41" s="37">
        <v>16.16888978291674</v>
      </c>
      <c r="J41" s="37">
        <v>14.694141136910295</v>
      </c>
      <c r="K41" s="195">
        <v>15.195163272344614</v>
      </c>
      <c r="L41" s="35">
        <v>16</v>
      </c>
    </row>
    <row r="42" spans="1:12" s="33" customFormat="1" ht="15" customHeight="1" x14ac:dyDescent="0.25">
      <c r="A42" s="256" t="s">
        <v>199</v>
      </c>
      <c r="B42" s="200">
        <v>3</v>
      </c>
      <c r="C42" s="35">
        <v>1</v>
      </c>
      <c r="D42" s="35">
        <v>4</v>
      </c>
      <c r="E42" s="35">
        <v>2</v>
      </c>
      <c r="F42" s="262">
        <v>2</v>
      </c>
      <c r="G42" s="37">
        <v>4.9396538949170958</v>
      </c>
      <c r="H42" s="37">
        <v>1.6168671581942828</v>
      </c>
      <c r="I42" s="37">
        <v>6.3209127397996268</v>
      </c>
      <c r="J42" s="37">
        <v>3.1196381219778506</v>
      </c>
      <c r="K42" s="195">
        <v>3.0805249214466146</v>
      </c>
      <c r="L42" s="35">
        <v>49</v>
      </c>
    </row>
    <row r="43" spans="1:12" s="33" customFormat="1" ht="15" customHeight="1" x14ac:dyDescent="0.25">
      <c r="A43" s="256" t="s">
        <v>200</v>
      </c>
      <c r="B43" s="200">
        <v>233</v>
      </c>
      <c r="C43" s="35">
        <v>259</v>
      </c>
      <c r="D43" s="35">
        <v>372</v>
      </c>
      <c r="E43" s="35">
        <v>324</v>
      </c>
      <c r="F43" s="262">
        <v>422</v>
      </c>
      <c r="G43" s="37">
        <v>10.850881412905842</v>
      </c>
      <c r="H43" s="37">
        <v>11.990540898392434</v>
      </c>
      <c r="I43" s="37">
        <v>17.107876659567513</v>
      </c>
      <c r="J43" s="37">
        <v>14.848878290985768</v>
      </c>
      <c r="K43" s="195">
        <v>19.346633914924322</v>
      </c>
      <c r="L43" s="35">
        <v>12</v>
      </c>
    </row>
    <row r="44" spans="1:12" s="33" customFormat="1" ht="15" customHeight="1" x14ac:dyDescent="0.25">
      <c r="A44" s="256" t="s">
        <v>201</v>
      </c>
      <c r="B44" s="200">
        <v>553</v>
      </c>
      <c r="C44" s="35">
        <v>539</v>
      </c>
      <c r="D44" s="35">
        <v>598</v>
      </c>
      <c r="E44" s="35">
        <v>569</v>
      </c>
      <c r="F44" s="262">
        <v>649</v>
      </c>
      <c r="G44" s="37">
        <v>16.879759641990372</v>
      </c>
      <c r="H44" s="37">
        <v>16.366313935658219</v>
      </c>
      <c r="I44" s="37">
        <v>18.152720843937598</v>
      </c>
      <c r="J44" s="37">
        <v>17.222925802788115</v>
      </c>
      <c r="K44" s="195">
        <v>19.735711755216354</v>
      </c>
      <c r="L44" s="35">
        <v>10</v>
      </c>
    </row>
    <row r="45" spans="1:12" s="33" customFormat="1" ht="15" customHeight="1" x14ac:dyDescent="0.25">
      <c r="A45" s="256" t="s">
        <v>202</v>
      </c>
      <c r="B45" s="200">
        <v>869</v>
      </c>
      <c r="C45" s="35">
        <v>843</v>
      </c>
      <c r="D45" s="35">
        <v>956</v>
      </c>
      <c r="E45" s="35">
        <v>752</v>
      </c>
      <c r="F45" s="262">
        <v>839</v>
      </c>
      <c r="G45" s="37">
        <v>100.01392598969477</v>
      </c>
      <c r="H45" s="37">
        <v>96.636854063447885</v>
      </c>
      <c r="I45" s="37">
        <v>109.60725976118</v>
      </c>
      <c r="J45" s="37">
        <v>86.339029948851007</v>
      </c>
      <c r="K45" s="195">
        <v>98.065571854362688</v>
      </c>
      <c r="L45" s="35">
        <v>1</v>
      </c>
    </row>
    <row r="46" spans="1:12" s="33" customFormat="1" ht="15" customHeight="1" x14ac:dyDescent="0.25">
      <c r="A46" s="256" t="s">
        <v>203</v>
      </c>
      <c r="B46" s="200">
        <v>305</v>
      </c>
      <c r="C46" s="35">
        <v>339</v>
      </c>
      <c r="D46" s="35">
        <v>234</v>
      </c>
      <c r="E46" s="35">
        <v>144</v>
      </c>
      <c r="F46" s="262">
        <v>164</v>
      </c>
      <c r="G46" s="37">
        <v>40.650081433441819</v>
      </c>
      <c r="H46" s="37">
        <v>44.619764581383684</v>
      </c>
      <c r="I46" s="37">
        <v>30.346927632952614</v>
      </c>
      <c r="J46" s="37">
        <v>18.445552316197755</v>
      </c>
      <c r="K46" s="195">
        <v>20.846574297699249</v>
      </c>
      <c r="L46" s="35">
        <v>8</v>
      </c>
    </row>
    <row r="47" spans="1:12" s="33" customFormat="1" ht="15" customHeight="1" x14ac:dyDescent="0.25">
      <c r="A47" s="256" t="s">
        <v>204</v>
      </c>
      <c r="B47" s="200">
        <v>9</v>
      </c>
      <c r="C47" s="35">
        <v>10</v>
      </c>
      <c r="D47" s="35">
        <v>12</v>
      </c>
      <c r="E47" s="35">
        <v>7</v>
      </c>
      <c r="F47" s="262">
        <v>6</v>
      </c>
      <c r="G47" s="37">
        <v>3.1903241014806647</v>
      </c>
      <c r="H47" s="37">
        <v>3.5341683395063472</v>
      </c>
      <c r="I47" s="37">
        <v>4.2460290782224703</v>
      </c>
      <c r="J47" s="37">
        <v>2.4735331948154746</v>
      </c>
      <c r="K47" s="195">
        <v>2.1535711593750335</v>
      </c>
      <c r="L47" s="35">
        <v>50</v>
      </c>
    </row>
    <row r="48" spans="1:12" s="33" customFormat="1" ht="15" customHeight="1" x14ac:dyDescent="0.25">
      <c r="A48" s="256" t="s">
        <v>205</v>
      </c>
      <c r="B48" s="200">
        <v>62</v>
      </c>
      <c r="C48" s="35">
        <v>73</v>
      </c>
      <c r="D48" s="35">
        <v>96</v>
      </c>
      <c r="E48" s="35">
        <v>109</v>
      </c>
      <c r="F48" s="262">
        <v>80</v>
      </c>
      <c r="G48" s="37">
        <v>8.0982130378617576</v>
      </c>
      <c r="H48" s="37">
        <v>9.5211885573573358</v>
      </c>
      <c r="I48" s="37">
        <v>12.527534476818841</v>
      </c>
      <c r="J48" s="37">
        <v>14.276414969541465</v>
      </c>
      <c r="K48" s="195">
        <v>10.572850242184352</v>
      </c>
      <c r="L48" s="35">
        <v>25</v>
      </c>
    </row>
    <row r="49" spans="1:12" s="33" customFormat="1" ht="15" customHeight="1" x14ac:dyDescent="0.25">
      <c r="A49" s="256" t="s">
        <v>206</v>
      </c>
      <c r="B49" s="200">
        <v>41</v>
      </c>
      <c r="C49" s="35">
        <v>39</v>
      </c>
      <c r="D49" s="35">
        <v>47</v>
      </c>
      <c r="E49" s="35">
        <v>47</v>
      </c>
      <c r="F49" s="262">
        <v>30</v>
      </c>
      <c r="G49" s="37">
        <v>9.1969286744533996</v>
      </c>
      <c r="H49" s="37">
        <v>8.7118521397649147</v>
      </c>
      <c r="I49" s="37">
        <v>10.472020765794369</v>
      </c>
      <c r="J49" s="37">
        <v>10.475661916956977</v>
      </c>
      <c r="K49" s="195">
        <v>6.7701598434739045</v>
      </c>
      <c r="L49" s="35">
        <v>40</v>
      </c>
    </row>
    <row r="50" spans="1:12" s="33" customFormat="1" ht="15" customHeight="1" x14ac:dyDescent="0.25">
      <c r="A50" s="256" t="s">
        <v>207</v>
      </c>
      <c r="B50" s="200">
        <v>195</v>
      </c>
      <c r="C50" s="35">
        <v>231</v>
      </c>
      <c r="D50" s="35">
        <v>227</v>
      </c>
      <c r="E50" s="35">
        <v>228</v>
      </c>
      <c r="F50" s="262">
        <v>236</v>
      </c>
      <c r="G50" s="37">
        <v>10.088222801763317</v>
      </c>
      <c r="H50" s="37">
        <v>11.919596900904805</v>
      </c>
      <c r="I50" s="37">
        <v>11.722052071730696</v>
      </c>
      <c r="J50" s="37">
        <v>11.79198930859636</v>
      </c>
      <c r="K50" s="195">
        <v>12.335915337985785</v>
      </c>
      <c r="L50" s="35">
        <v>21</v>
      </c>
    </row>
    <row r="51" spans="1:12" s="33" customFormat="1" ht="15" customHeight="1" x14ac:dyDescent="0.25">
      <c r="A51" s="256" t="s">
        <v>208</v>
      </c>
      <c r="B51" s="200">
        <v>31</v>
      </c>
      <c r="C51" s="35">
        <v>26</v>
      </c>
      <c r="D51" s="35">
        <v>18</v>
      </c>
      <c r="E51" s="35">
        <v>20</v>
      </c>
      <c r="F51" s="262">
        <v>38</v>
      </c>
      <c r="G51" s="37">
        <v>11.283436279523475</v>
      </c>
      <c r="H51" s="37">
        <v>9.505460155670189</v>
      </c>
      <c r="I51" s="37">
        <v>6.6132220352558218</v>
      </c>
      <c r="J51" s="37">
        <v>7.3432222059039507</v>
      </c>
      <c r="K51" s="195">
        <v>14.202899634088455</v>
      </c>
      <c r="L51" s="35">
        <v>17</v>
      </c>
    </row>
    <row r="52" spans="1:12" s="33" customFormat="1" ht="15" customHeight="1" x14ac:dyDescent="0.25">
      <c r="A52" s="256" t="s">
        <v>209</v>
      </c>
      <c r="B52" s="200">
        <v>17</v>
      </c>
      <c r="C52" s="35">
        <v>15</v>
      </c>
      <c r="D52" s="35">
        <v>14</v>
      </c>
      <c r="E52" s="35">
        <v>8</v>
      </c>
      <c r="F52" s="262">
        <v>19</v>
      </c>
      <c r="G52" s="37">
        <v>9.3873381374416738</v>
      </c>
      <c r="H52" s="37">
        <v>8.2657379650855223</v>
      </c>
      <c r="I52" s="37">
        <v>7.7183039578360084</v>
      </c>
      <c r="J52" s="37">
        <v>4.3984803250476956</v>
      </c>
      <c r="K52" s="195">
        <v>10.435432136737115</v>
      </c>
      <c r="L52" s="35">
        <v>27</v>
      </c>
    </row>
    <row r="53" spans="1:12" s="33" customFormat="1" ht="15" customHeight="1" x14ac:dyDescent="0.25">
      <c r="A53" s="256" t="s">
        <v>210</v>
      </c>
      <c r="B53" s="200">
        <v>0</v>
      </c>
      <c r="C53" s="35">
        <v>0</v>
      </c>
      <c r="D53" s="35">
        <v>0</v>
      </c>
      <c r="E53" s="35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195">
        <v>0</v>
      </c>
      <c r="L53" s="35">
        <v>52</v>
      </c>
    </row>
    <row r="54" spans="1:12" s="33" customFormat="1" ht="15" customHeight="1" x14ac:dyDescent="0.25">
      <c r="A54" s="256" t="s">
        <v>211</v>
      </c>
      <c r="B54" s="200">
        <v>1</v>
      </c>
      <c r="C54" s="35">
        <v>0</v>
      </c>
      <c r="D54" s="35">
        <v>2</v>
      </c>
      <c r="E54" s="35">
        <v>4</v>
      </c>
      <c r="F54" s="262">
        <v>4</v>
      </c>
      <c r="G54" s="37">
        <v>2.2527596305474207</v>
      </c>
      <c r="H54" s="37">
        <v>0</v>
      </c>
      <c r="I54" s="37">
        <v>4.5256036023804675</v>
      </c>
      <c r="J54" s="37">
        <v>9.0721462429974373</v>
      </c>
      <c r="K54" s="195">
        <v>9.1345055948846774</v>
      </c>
      <c r="L54" s="35">
        <v>33</v>
      </c>
    </row>
    <row r="55" spans="1:12" s="33" customFormat="1" ht="15" customHeight="1" x14ac:dyDescent="0.25">
      <c r="A55" s="256" t="s">
        <v>212</v>
      </c>
      <c r="B55" s="200">
        <v>35</v>
      </c>
      <c r="C55" s="35">
        <v>53</v>
      </c>
      <c r="D55" s="35">
        <v>38</v>
      </c>
      <c r="E55" s="35">
        <v>54</v>
      </c>
      <c r="F55" s="262">
        <v>57</v>
      </c>
      <c r="G55" s="37">
        <v>7.8524458125150041</v>
      </c>
      <c r="H55" s="37">
        <v>11.801617044207076</v>
      </c>
      <c r="I55" s="37">
        <v>8.4126446476762275</v>
      </c>
      <c r="J55" s="37">
        <v>11.909881893671221</v>
      </c>
      <c r="K55" s="195">
        <v>12.595794330566678</v>
      </c>
      <c r="L55" s="35">
        <v>19</v>
      </c>
    </row>
    <row r="56" spans="1:12" s="33" customFormat="1" ht="15" customHeight="1" x14ac:dyDescent="0.25">
      <c r="A56" s="256" t="s">
        <v>213</v>
      </c>
      <c r="B56" s="200">
        <v>56</v>
      </c>
      <c r="C56" s="35">
        <v>56</v>
      </c>
      <c r="D56" s="35">
        <v>76</v>
      </c>
      <c r="E56" s="35">
        <v>53</v>
      </c>
      <c r="F56" s="262">
        <v>49</v>
      </c>
      <c r="G56" s="37">
        <v>11.175168774981991</v>
      </c>
      <c r="H56" s="37">
        <v>11.270576349098052</v>
      </c>
      <c r="I56" s="37">
        <v>15.426209942598261</v>
      </c>
      <c r="J56" s="37">
        <v>10.818976075773659</v>
      </c>
      <c r="K56" s="195">
        <v>10.100801879985983</v>
      </c>
      <c r="L56" s="35">
        <v>30</v>
      </c>
    </row>
    <row r="57" spans="1:12" s="33" customFormat="1" ht="15" customHeight="1" x14ac:dyDescent="0.25">
      <c r="A57" s="256" t="s">
        <v>214</v>
      </c>
      <c r="B57" s="200">
        <v>66</v>
      </c>
      <c r="C57" s="35">
        <v>82</v>
      </c>
      <c r="D57" s="35">
        <v>90</v>
      </c>
      <c r="E57" s="35">
        <v>78</v>
      </c>
      <c r="F57" s="262">
        <v>114</v>
      </c>
      <c r="G57" s="37">
        <v>12.07687479757511</v>
      </c>
      <c r="H57" s="37">
        <v>14.921462157716215</v>
      </c>
      <c r="I57" s="37">
        <v>16.317176910832067</v>
      </c>
      <c r="J57" s="37">
        <v>14.079549454417458</v>
      </c>
      <c r="K57" s="195">
        <v>20.609685105705989</v>
      </c>
      <c r="L57" s="35">
        <v>9</v>
      </c>
    </row>
    <row r="58" spans="1:12" s="33" customFormat="1" ht="15" customHeight="1" x14ac:dyDescent="0.25">
      <c r="A58" s="256" t="s">
        <v>215</v>
      </c>
      <c r="B58" s="200">
        <v>1</v>
      </c>
      <c r="C58" s="35">
        <v>5</v>
      </c>
      <c r="D58" s="35">
        <v>26</v>
      </c>
      <c r="E58" s="35">
        <v>32</v>
      </c>
      <c r="F58" s="262">
        <v>26</v>
      </c>
      <c r="G58" s="37">
        <v>1.0227981712368699</v>
      </c>
      <c r="H58" s="37">
        <v>5.033523264944531</v>
      </c>
      <c r="I58" s="37">
        <v>25.730855254042712</v>
      </c>
      <c r="J58" s="37">
        <v>31.761471350160296</v>
      </c>
      <c r="K58" s="195">
        <v>25.621316935690494</v>
      </c>
      <c r="L58" s="35">
        <v>7</v>
      </c>
    </row>
    <row r="59" spans="1:12" s="33" customFormat="1" ht="15" customHeight="1" x14ac:dyDescent="0.25">
      <c r="A59" s="256" t="s">
        <v>216</v>
      </c>
      <c r="B59" s="200">
        <v>0</v>
      </c>
      <c r="C59" s="35">
        <v>6</v>
      </c>
      <c r="D59" s="35">
        <v>2</v>
      </c>
      <c r="E59" s="35">
        <v>6</v>
      </c>
      <c r="F59" s="262">
        <v>3</v>
      </c>
      <c r="G59" s="37">
        <v>0</v>
      </c>
      <c r="H59" s="37">
        <v>9.2925288068393019</v>
      </c>
      <c r="I59" s="37">
        <v>3.0622243998040175</v>
      </c>
      <c r="J59" s="37">
        <v>9.1403500754078877</v>
      </c>
      <c r="K59" s="195">
        <v>4.5542179648717989</v>
      </c>
      <c r="L59" s="35">
        <v>46</v>
      </c>
    </row>
    <row r="60" spans="1:12" s="33" customFormat="1" ht="15" customHeight="1" x14ac:dyDescent="0.25">
      <c r="A60" s="256" t="s">
        <v>217</v>
      </c>
      <c r="B60" s="200">
        <v>1</v>
      </c>
      <c r="C60" s="35">
        <v>0</v>
      </c>
      <c r="D60" s="35">
        <v>0</v>
      </c>
      <c r="E60" s="35">
        <v>1</v>
      </c>
      <c r="F60" s="262">
        <v>2</v>
      </c>
      <c r="G60" s="37">
        <v>6.4524454768357211</v>
      </c>
      <c r="H60" s="37">
        <v>0</v>
      </c>
      <c r="I60" s="37">
        <v>0</v>
      </c>
      <c r="J60" s="37">
        <v>6.1977068484660673</v>
      </c>
      <c r="K60" s="195">
        <v>12.463388795413472</v>
      </c>
      <c r="L60" s="35">
        <v>20</v>
      </c>
    </row>
    <row r="61" spans="1:12" s="33" customFormat="1" ht="15" customHeight="1" x14ac:dyDescent="0.25">
      <c r="A61" s="256" t="s">
        <v>218</v>
      </c>
      <c r="B61" s="200">
        <v>35</v>
      </c>
      <c r="C61" s="35">
        <v>20</v>
      </c>
      <c r="D61" s="35">
        <v>19</v>
      </c>
      <c r="E61" s="35">
        <v>39</v>
      </c>
      <c r="F61" s="262">
        <v>49</v>
      </c>
      <c r="G61" s="37">
        <v>7.5213337258753219</v>
      </c>
      <c r="H61" s="37">
        <v>4.2766477923944093</v>
      </c>
      <c r="I61" s="37">
        <v>4.0372360656922055</v>
      </c>
      <c r="J61" s="37">
        <v>8.2368495528869108</v>
      </c>
      <c r="K61" s="195">
        <v>10.315832908770142</v>
      </c>
      <c r="L61" s="35">
        <v>28</v>
      </c>
    </row>
    <row r="62" spans="1:12" s="33" customFormat="1" ht="15" customHeight="1" x14ac:dyDescent="0.25">
      <c r="A62" s="256" t="s">
        <v>219</v>
      </c>
      <c r="B62" s="200">
        <v>2</v>
      </c>
      <c r="C62" s="35">
        <v>1</v>
      </c>
      <c r="D62" s="35">
        <v>2</v>
      </c>
      <c r="E62" s="35">
        <v>2</v>
      </c>
      <c r="F62" s="262">
        <v>0</v>
      </c>
      <c r="G62" s="37">
        <v>3.6342491641226924</v>
      </c>
      <c r="H62" s="37">
        <v>1.8079586339064562</v>
      </c>
      <c r="I62" s="37">
        <v>3.6155904259165523</v>
      </c>
      <c r="J62" s="37">
        <v>3.6036036036036037</v>
      </c>
      <c r="K62" s="195">
        <v>0</v>
      </c>
      <c r="L62" s="35">
        <v>52</v>
      </c>
    </row>
    <row r="63" spans="1:12" s="33" customFormat="1" ht="15" customHeight="1" x14ac:dyDescent="0.25">
      <c r="A63" s="256" t="s">
        <v>220</v>
      </c>
      <c r="B63" s="200">
        <v>42</v>
      </c>
      <c r="C63" s="35">
        <v>58</v>
      </c>
      <c r="D63" s="35">
        <v>77</v>
      </c>
      <c r="E63" s="35">
        <v>74</v>
      </c>
      <c r="F63" s="262">
        <v>79</v>
      </c>
      <c r="G63" s="37">
        <v>4.9412985497288755</v>
      </c>
      <c r="H63" s="37">
        <v>6.8273607659827924</v>
      </c>
      <c r="I63" s="37">
        <v>9.107317315494031</v>
      </c>
      <c r="J63" s="37">
        <v>8.762114511364107</v>
      </c>
      <c r="K63" s="195">
        <v>9.4289516557358457</v>
      </c>
      <c r="L63" s="35">
        <v>32</v>
      </c>
    </row>
    <row r="64" spans="1:12" s="33" customFormat="1" ht="15" customHeight="1" x14ac:dyDescent="0.25">
      <c r="A64" s="256" t="s">
        <v>221</v>
      </c>
      <c r="B64" s="200">
        <v>11</v>
      </c>
      <c r="C64" s="35">
        <v>16</v>
      </c>
      <c r="D64" s="35">
        <v>18</v>
      </c>
      <c r="E64" s="35">
        <v>28</v>
      </c>
      <c r="F64" s="262">
        <v>21</v>
      </c>
      <c r="G64" s="37">
        <v>5.114566284779051</v>
      </c>
      <c r="H64" s="37">
        <v>7.3911878562783517</v>
      </c>
      <c r="I64" s="37">
        <v>8.3305179268117726</v>
      </c>
      <c r="J64" s="37">
        <v>12.930397517363676</v>
      </c>
      <c r="K64" s="195">
        <v>9.671358042885565</v>
      </c>
      <c r="L64" s="35">
        <v>31</v>
      </c>
    </row>
    <row r="65" spans="1:12" s="33" customFormat="1" ht="15" customHeight="1" x14ac:dyDescent="0.25">
      <c r="A65" s="256" t="s">
        <v>222</v>
      </c>
      <c r="B65" s="200">
        <v>3</v>
      </c>
      <c r="C65" s="35">
        <v>4</v>
      </c>
      <c r="D65" s="35">
        <v>13</v>
      </c>
      <c r="E65" s="35">
        <v>14</v>
      </c>
      <c r="F65" s="262">
        <v>27</v>
      </c>
      <c r="G65" s="37">
        <v>3.8372494595873676</v>
      </c>
      <c r="H65" s="37">
        <v>5.0605366699138443</v>
      </c>
      <c r="I65" s="37">
        <v>16.199376947040498</v>
      </c>
      <c r="J65" s="37">
        <v>17.184661462169196</v>
      </c>
      <c r="K65" s="195">
        <v>32.890329025106283</v>
      </c>
      <c r="L65" s="35">
        <v>5</v>
      </c>
    </row>
    <row r="66" spans="1:12" s="33" customFormat="1" ht="24.95" customHeight="1" x14ac:dyDescent="0.25">
      <c r="A66" s="39" t="s">
        <v>223</v>
      </c>
      <c r="L66" s="40"/>
    </row>
    <row r="67" spans="1:12" s="33" customFormat="1" ht="18" customHeight="1" x14ac:dyDescent="0.25">
      <c r="A67" s="41" t="s">
        <v>224</v>
      </c>
      <c r="L67" s="40"/>
    </row>
    <row r="68" spans="1:12" s="33" customFormat="1" ht="18" customHeight="1" x14ac:dyDescent="0.25">
      <c r="A68" s="41" t="s">
        <v>225</v>
      </c>
      <c r="L68" s="40"/>
    </row>
    <row r="69" spans="1:12" s="40" customFormat="1" ht="18" customHeight="1" x14ac:dyDescent="0.25">
      <c r="A69" s="85" t="s">
        <v>140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2" s="40" customFormat="1" ht="15.75" x14ac:dyDescent="0.25">
      <c r="A70" s="85" t="s">
        <v>141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2" ht="15.75" x14ac:dyDescent="0.25">
      <c r="A71" s="84" t="s">
        <v>145</v>
      </c>
    </row>
    <row r="72" spans="1:12" ht="15.7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40"/>
    </row>
  </sheetData>
  <sheetProtection algorithmName="SHA-512" hashValue="W1AsuS2rk5gIRZejSMrR08qy/4HTFpyrJQkp3mLSAjwuKAME8m96/Mji/STZVvrWUBhttosnyBLiybPkeHp0pw==" saltValue="IoCIdoCMPwtsB1/xJ3PdNw==" spinCount="100000" sheet="1" objects="1" scenarios="1"/>
  <hyperlinks>
    <hyperlink ref="A71" location="'Table of Contents'!A1" display="Click here to return to the Table of Contents" xr:uid="{4E975792-22C5-441B-99BE-891C60FBFC34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FD4C-7C0B-409E-8D4E-DD5D654E75B8}">
  <sheetPr codeName="Sheet5">
    <pageSetUpPr fitToPage="1"/>
  </sheetPr>
  <dimension ref="A1:I59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7" width="10.7109375" style="43" customWidth="1"/>
    <col min="8" max="8" width="16.7109375" style="43" customWidth="1"/>
    <col min="9" max="9" width="14.7109375" style="43" customWidth="1"/>
    <col min="10" max="16384" width="9.140625" style="43"/>
  </cols>
  <sheetData>
    <row r="1" spans="1:9" ht="20.25" customHeight="1" x14ac:dyDescent="0.2">
      <c r="A1" s="217" t="s">
        <v>241</v>
      </c>
      <c r="B1" s="51"/>
      <c r="C1" s="51"/>
      <c r="D1" s="51"/>
      <c r="E1" s="51"/>
      <c r="F1" s="51"/>
      <c r="G1" s="51"/>
      <c r="H1" s="51"/>
      <c r="I1" s="51"/>
    </row>
    <row r="2" spans="1:9" ht="25.5" customHeight="1" x14ac:dyDescent="0.2">
      <c r="A2" s="298">
        <v>2021</v>
      </c>
      <c r="B2" s="51"/>
      <c r="C2" s="51"/>
      <c r="D2" s="51"/>
      <c r="E2" s="51"/>
      <c r="F2" s="51"/>
      <c r="G2" s="51"/>
      <c r="H2" s="51"/>
      <c r="I2" s="51"/>
    </row>
    <row r="3" spans="1:9" s="54" customFormat="1" ht="38.1" customHeight="1" thickBot="1" x14ac:dyDescent="0.35">
      <c r="A3" s="52" t="s">
        <v>242</v>
      </c>
      <c r="B3" s="250" t="s">
        <v>232</v>
      </c>
      <c r="C3" s="53" t="s">
        <v>233</v>
      </c>
      <c r="D3" s="250" t="s">
        <v>228</v>
      </c>
      <c r="E3" s="53" t="s">
        <v>229</v>
      </c>
      <c r="F3" s="250" t="s">
        <v>230</v>
      </c>
      <c r="G3" s="53" t="s">
        <v>231</v>
      </c>
      <c r="H3" s="250" t="s">
        <v>243</v>
      </c>
    </row>
    <row r="4" spans="1:9" s="33" customFormat="1" ht="15.75" customHeight="1" x14ac:dyDescent="0.25">
      <c r="A4" s="55" t="s">
        <v>244</v>
      </c>
      <c r="B4" s="247">
        <v>190806</v>
      </c>
      <c r="C4" s="57">
        <v>484.66528399158904</v>
      </c>
      <c r="D4" s="247">
        <v>114923</v>
      </c>
      <c r="E4" s="57">
        <v>582.71012839992397</v>
      </c>
      <c r="F4" s="247">
        <v>75156</v>
      </c>
      <c r="G4" s="57">
        <v>382.54225501516316</v>
      </c>
      <c r="H4" s="247">
        <v>727</v>
      </c>
    </row>
    <row r="5" spans="1:9" s="33" customFormat="1" ht="15.75" customHeight="1" x14ac:dyDescent="0.25">
      <c r="A5" s="58" t="s">
        <v>245</v>
      </c>
      <c r="B5" s="248">
        <v>582</v>
      </c>
      <c r="C5" s="60">
        <v>8.0454935520948911</v>
      </c>
      <c r="D5" s="248">
        <v>480</v>
      </c>
      <c r="E5" s="251">
        <v>13.570994125073867</v>
      </c>
      <c r="F5" s="248">
        <v>91</v>
      </c>
      <c r="G5" s="251">
        <v>2.4615165531210894</v>
      </c>
      <c r="H5" s="248">
        <v>11</v>
      </c>
    </row>
    <row r="6" spans="1:9" s="33" customFormat="1" ht="15.75" customHeight="1" x14ac:dyDescent="0.25">
      <c r="A6" s="61" t="s">
        <v>246</v>
      </c>
      <c r="B6" s="248">
        <v>29186</v>
      </c>
      <c r="C6" s="60">
        <v>1070.7626308704391</v>
      </c>
      <c r="D6" s="248">
        <v>22341</v>
      </c>
      <c r="E6" s="251">
        <v>1685.0359421151775</v>
      </c>
      <c r="F6" s="248">
        <v>6711</v>
      </c>
      <c r="G6" s="251">
        <v>479.40038006413488</v>
      </c>
      <c r="H6" s="248">
        <v>134</v>
      </c>
    </row>
    <row r="7" spans="1:9" s="33" customFormat="1" ht="15.75" customHeight="1" x14ac:dyDescent="0.25">
      <c r="A7" s="61" t="s">
        <v>247</v>
      </c>
      <c r="B7" s="248">
        <v>62904</v>
      </c>
      <c r="C7" s="60">
        <v>2177.9886425148957</v>
      </c>
      <c r="D7" s="248">
        <v>43328</v>
      </c>
      <c r="E7" s="251">
        <v>3132.1779580193806</v>
      </c>
      <c r="F7" s="248">
        <v>19345</v>
      </c>
      <c r="G7" s="251">
        <v>1285.5095519209237</v>
      </c>
      <c r="H7" s="248">
        <v>231</v>
      </c>
    </row>
    <row r="8" spans="1:9" s="33" customFormat="1" ht="15.75" customHeight="1" x14ac:dyDescent="0.25">
      <c r="A8" s="61" t="s">
        <v>248</v>
      </c>
      <c r="B8" s="248">
        <v>41026</v>
      </c>
      <c r="C8" s="60">
        <v>1531.7806857523001</v>
      </c>
      <c r="D8" s="248">
        <v>23707</v>
      </c>
      <c r="E8" s="251">
        <v>1843.9388148937458</v>
      </c>
      <c r="F8" s="248">
        <v>17165</v>
      </c>
      <c r="G8" s="251">
        <v>1232.5431370643073</v>
      </c>
      <c r="H8" s="248">
        <v>154</v>
      </c>
    </row>
    <row r="9" spans="1:9" s="33" customFormat="1" ht="15.75" customHeight="1" x14ac:dyDescent="0.25">
      <c r="A9" s="61" t="s">
        <v>249</v>
      </c>
      <c r="B9" s="248">
        <v>24539</v>
      </c>
      <c r="C9" s="60">
        <v>1004.0229642291233</v>
      </c>
      <c r="D9" s="248">
        <v>12022</v>
      </c>
      <c r="E9" s="251">
        <v>1022.105537092928</v>
      </c>
      <c r="F9" s="248">
        <v>12439</v>
      </c>
      <c r="G9" s="251">
        <v>981.0957273878912</v>
      </c>
      <c r="H9" s="248">
        <v>78</v>
      </c>
    </row>
    <row r="10" spans="1:9" s="33" customFormat="1" ht="15.75" customHeight="1" x14ac:dyDescent="0.25">
      <c r="A10" s="61" t="s">
        <v>250</v>
      </c>
      <c r="B10" s="248">
        <v>21420</v>
      </c>
      <c r="C10" s="60">
        <v>413.53925471927766</v>
      </c>
      <c r="D10" s="248">
        <v>9294</v>
      </c>
      <c r="E10" s="251">
        <v>366.84493439948568</v>
      </c>
      <c r="F10" s="248">
        <v>12055</v>
      </c>
      <c r="G10" s="251">
        <v>455.56200673085294</v>
      </c>
      <c r="H10" s="248">
        <v>71</v>
      </c>
    </row>
    <row r="11" spans="1:9" s="33" customFormat="1" ht="15.75" customHeight="1" x14ac:dyDescent="0.25">
      <c r="A11" s="61" t="s">
        <v>251</v>
      </c>
      <c r="B11" s="248">
        <v>10933</v>
      </c>
      <c r="C11" s="60">
        <v>67.409452321464641</v>
      </c>
      <c r="D11" s="248">
        <v>3643</v>
      </c>
      <c r="E11" s="251">
        <v>42.956520992775857</v>
      </c>
      <c r="F11" s="248">
        <v>7271</v>
      </c>
      <c r="G11" s="251">
        <v>93.963324509932747</v>
      </c>
      <c r="H11" s="248">
        <v>19</v>
      </c>
    </row>
    <row r="12" spans="1:9" s="33" customFormat="1" ht="15.75" customHeight="1" thickBot="1" x14ac:dyDescent="0.3">
      <c r="A12" s="61" t="s">
        <v>252</v>
      </c>
      <c r="B12" s="248">
        <v>216</v>
      </c>
      <c r="C12" s="62" t="s">
        <v>253</v>
      </c>
      <c r="D12" s="248">
        <v>108</v>
      </c>
      <c r="E12" s="252" t="s">
        <v>253</v>
      </c>
      <c r="F12" s="248">
        <v>79</v>
      </c>
      <c r="G12" s="252" t="s">
        <v>253</v>
      </c>
      <c r="H12" s="248">
        <v>29</v>
      </c>
    </row>
    <row r="13" spans="1:9" s="33" customFormat="1" ht="15.75" customHeight="1" x14ac:dyDescent="0.25">
      <c r="A13" s="63" t="s">
        <v>254</v>
      </c>
      <c r="B13" s="249">
        <v>4539</v>
      </c>
      <c r="C13" s="65">
        <v>88.18662072436419</v>
      </c>
      <c r="D13" s="249">
        <v>2233</v>
      </c>
      <c r="E13" s="65">
        <v>83.099266481302124</v>
      </c>
      <c r="F13" s="249">
        <v>2294</v>
      </c>
      <c r="G13" s="65">
        <v>93.256141698817643</v>
      </c>
      <c r="H13" s="249">
        <v>12</v>
      </c>
    </row>
    <row r="14" spans="1:9" s="33" customFormat="1" ht="15.75" customHeight="1" x14ac:dyDescent="0.25">
      <c r="A14" s="61" t="s">
        <v>255</v>
      </c>
      <c r="B14" s="248">
        <v>353</v>
      </c>
      <c r="C14" s="60">
        <v>117.63314675755323</v>
      </c>
      <c r="D14" s="248">
        <v>276</v>
      </c>
      <c r="E14" s="251">
        <v>187.65707386446277</v>
      </c>
      <c r="F14" s="248">
        <v>77</v>
      </c>
      <c r="G14" s="251">
        <v>50.323937105989792</v>
      </c>
      <c r="H14" s="248">
        <v>0</v>
      </c>
    </row>
    <row r="15" spans="1:9" s="33" customFormat="1" ht="15.75" customHeight="1" x14ac:dyDescent="0.25">
      <c r="A15" s="61" t="s">
        <v>256</v>
      </c>
      <c r="B15" s="248">
        <v>1190</v>
      </c>
      <c r="C15" s="60">
        <v>370.94209528503353</v>
      </c>
      <c r="D15" s="248">
        <v>818</v>
      </c>
      <c r="E15" s="251">
        <v>524.77904223375594</v>
      </c>
      <c r="F15" s="248">
        <v>365</v>
      </c>
      <c r="G15" s="251">
        <v>221.30646471893272</v>
      </c>
      <c r="H15" s="248">
        <v>7</v>
      </c>
    </row>
    <row r="16" spans="1:9" s="33" customFormat="1" ht="15.75" customHeight="1" x14ac:dyDescent="0.25">
      <c r="A16" s="61" t="s">
        <v>257</v>
      </c>
      <c r="B16" s="248">
        <v>979</v>
      </c>
      <c r="C16" s="60">
        <v>325.862657036597</v>
      </c>
      <c r="D16" s="248">
        <v>447</v>
      </c>
      <c r="E16" s="251">
        <v>309.26440994247372</v>
      </c>
      <c r="F16" s="248">
        <v>530</v>
      </c>
      <c r="G16" s="251">
        <v>339.96848033349437</v>
      </c>
      <c r="H16" s="248">
        <v>2</v>
      </c>
    </row>
    <row r="17" spans="1:8" s="33" customFormat="1" ht="15.75" customHeight="1" x14ac:dyDescent="0.25">
      <c r="A17" s="61" t="s">
        <v>258</v>
      </c>
      <c r="B17" s="248">
        <v>766</v>
      </c>
      <c r="C17" s="60">
        <v>245.9543842293036</v>
      </c>
      <c r="D17" s="248">
        <v>289</v>
      </c>
      <c r="E17" s="251">
        <v>188.90978430301323</v>
      </c>
      <c r="F17" s="248">
        <v>475</v>
      </c>
      <c r="G17" s="251">
        <v>299.76626905299389</v>
      </c>
      <c r="H17" s="248">
        <v>2</v>
      </c>
    </row>
    <row r="18" spans="1:8" s="33" customFormat="1" ht="15.75" customHeight="1" x14ac:dyDescent="0.25">
      <c r="A18" s="61" t="s">
        <v>259</v>
      </c>
      <c r="B18" s="248">
        <v>820</v>
      </c>
      <c r="C18" s="60">
        <v>111.98730568431763</v>
      </c>
      <c r="D18" s="248">
        <v>264</v>
      </c>
      <c r="E18" s="251">
        <v>69.273451418541086</v>
      </c>
      <c r="F18" s="248">
        <v>556</v>
      </c>
      <c r="G18" s="251">
        <v>158.34705235499686</v>
      </c>
      <c r="H18" s="248">
        <v>0</v>
      </c>
    </row>
    <row r="19" spans="1:8" s="33" customFormat="1" ht="15.75" customHeight="1" thickBot="1" x14ac:dyDescent="0.3">
      <c r="A19" s="61" t="s">
        <v>260</v>
      </c>
      <c r="B19" s="248">
        <v>421</v>
      </c>
      <c r="C19" s="60">
        <v>17.637120664048282</v>
      </c>
      <c r="D19" s="248">
        <v>131</v>
      </c>
      <c r="E19" s="251">
        <v>9.9421515867877943</v>
      </c>
      <c r="F19" s="248">
        <v>289</v>
      </c>
      <c r="G19" s="251">
        <v>27.024785133620508</v>
      </c>
      <c r="H19" s="248">
        <v>1</v>
      </c>
    </row>
    <row r="20" spans="1:8" s="33" customFormat="1" ht="15.75" customHeight="1" x14ac:dyDescent="0.25">
      <c r="A20" s="63" t="s">
        <v>261</v>
      </c>
      <c r="B20" s="249">
        <v>14626</v>
      </c>
      <c r="C20" s="65">
        <v>646.55890797298423</v>
      </c>
      <c r="D20" s="249">
        <v>7699</v>
      </c>
      <c r="E20" s="65">
        <v>675.02001533826081</v>
      </c>
      <c r="F20" s="249">
        <v>6914</v>
      </c>
      <c r="G20" s="65">
        <v>616.45686993323773</v>
      </c>
      <c r="H20" s="249">
        <v>13</v>
      </c>
    </row>
    <row r="21" spans="1:8" s="33" customFormat="1" ht="15.75" customHeight="1" x14ac:dyDescent="0.25">
      <c r="A21" s="61" t="s">
        <v>262</v>
      </c>
      <c r="B21" s="248">
        <v>2667</v>
      </c>
      <c r="C21" s="60">
        <v>1650.9842834140254</v>
      </c>
      <c r="D21" s="248">
        <v>1817</v>
      </c>
      <c r="E21" s="251">
        <v>2389.6636187224371</v>
      </c>
      <c r="F21" s="248">
        <v>849</v>
      </c>
      <c r="G21" s="251">
        <v>992.93376147654567</v>
      </c>
      <c r="H21" s="248">
        <v>1</v>
      </c>
    </row>
    <row r="22" spans="1:8" s="33" customFormat="1" ht="15.75" customHeight="1" x14ac:dyDescent="0.25">
      <c r="A22" s="61" t="s">
        <v>263</v>
      </c>
      <c r="B22" s="248">
        <v>4608</v>
      </c>
      <c r="C22" s="60">
        <v>2710.0798906272166</v>
      </c>
      <c r="D22" s="248">
        <v>2852</v>
      </c>
      <c r="E22" s="251">
        <v>3545.2652195189894</v>
      </c>
      <c r="F22" s="248">
        <v>1752</v>
      </c>
      <c r="G22" s="251">
        <v>1955.6503496520247</v>
      </c>
      <c r="H22" s="248">
        <v>4</v>
      </c>
    </row>
    <row r="23" spans="1:8" s="33" customFormat="1" ht="15.75" customHeight="1" x14ac:dyDescent="0.25">
      <c r="A23" s="61" t="s">
        <v>264</v>
      </c>
      <c r="B23" s="248">
        <v>3139</v>
      </c>
      <c r="C23" s="60">
        <v>1777.0532338921146</v>
      </c>
      <c r="D23" s="248">
        <v>1564</v>
      </c>
      <c r="E23" s="251">
        <v>1884.3511671550827</v>
      </c>
      <c r="F23" s="248">
        <v>1569</v>
      </c>
      <c r="G23" s="251">
        <v>1675.5418482137954</v>
      </c>
      <c r="H23" s="248">
        <v>6</v>
      </c>
    </row>
    <row r="24" spans="1:8" s="33" customFormat="1" ht="15.75" customHeight="1" x14ac:dyDescent="0.25">
      <c r="A24" s="61" t="s">
        <v>265</v>
      </c>
      <c r="B24" s="248">
        <v>1968</v>
      </c>
      <c r="C24" s="60">
        <v>1263.0680818949529</v>
      </c>
      <c r="D24" s="248">
        <v>769</v>
      </c>
      <c r="E24" s="251">
        <v>1027.4636328403642</v>
      </c>
      <c r="F24" s="248">
        <v>1198</v>
      </c>
      <c r="G24" s="251">
        <v>1479.622822135932</v>
      </c>
      <c r="H24" s="248">
        <v>1</v>
      </c>
    </row>
    <row r="25" spans="1:8" s="33" customFormat="1" ht="15.75" customHeight="1" x14ac:dyDescent="0.25">
      <c r="A25" s="61" t="s">
        <v>266</v>
      </c>
      <c r="B25" s="248">
        <v>1443</v>
      </c>
      <c r="C25" s="60">
        <v>500.37747132989261</v>
      </c>
      <c r="D25" s="248">
        <v>462</v>
      </c>
      <c r="E25" s="251">
        <v>324.35461056596387</v>
      </c>
      <c r="F25" s="248">
        <v>981</v>
      </c>
      <c r="G25" s="251">
        <v>672.16831054824252</v>
      </c>
      <c r="H25" s="248">
        <v>0</v>
      </c>
    </row>
    <row r="26" spans="1:8" s="33" customFormat="1" ht="15.75" customHeight="1" thickBot="1" x14ac:dyDescent="0.3">
      <c r="A26" s="61" t="s">
        <v>267</v>
      </c>
      <c r="B26" s="248">
        <v>698</v>
      </c>
      <c r="C26" s="60">
        <v>75.629048449597335</v>
      </c>
      <c r="D26" s="248">
        <v>169</v>
      </c>
      <c r="E26" s="251">
        <v>34.145910744795742</v>
      </c>
      <c r="F26" s="248">
        <v>528</v>
      </c>
      <c r="G26" s="251">
        <v>123.36708449111937</v>
      </c>
      <c r="H26" s="248">
        <v>1</v>
      </c>
    </row>
    <row r="27" spans="1:8" s="33" customFormat="1" ht="15.75" customHeight="1" x14ac:dyDescent="0.25">
      <c r="A27" s="63" t="s">
        <v>268</v>
      </c>
      <c r="B27" s="249">
        <v>34828</v>
      </c>
      <c r="C27" s="65">
        <v>223.74980515007164</v>
      </c>
      <c r="D27" s="249">
        <v>21581</v>
      </c>
      <c r="E27" s="65">
        <v>280.65275430767065</v>
      </c>
      <c r="F27" s="249">
        <v>13176</v>
      </c>
      <c r="G27" s="65">
        <v>167.2924774890183</v>
      </c>
      <c r="H27" s="249">
        <v>71</v>
      </c>
    </row>
    <row r="28" spans="1:8" s="33" customFormat="1" ht="15.75" customHeight="1" x14ac:dyDescent="0.25">
      <c r="A28" s="61" t="s">
        <v>269</v>
      </c>
      <c r="B28" s="248">
        <v>4775</v>
      </c>
      <c r="C28" s="60">
        <v>356.93597008810252</v>
      </c>
      <c r="D28" s="248">
        <v>3732</v>
      </c>
      <c r="E28" s="251">
        <v>567.88661569798467</v>
      </c>
      <c r="F28" s="248">
        <v>1031</v>
      </c>
      <c r="G28" s="251">
        <v>151.4836480438162</v>
      </c>
      <c r="H28" s="248">
        <v>12</v>
      </c>
    </row>
    <row r="29" spans="1:8" s="33" customFormat="1" ht="15.75" customHeight="1" x14ac:dyDescent="0.25">
      <c r="A29" s="61" t="s">
        <v>270</v>
      </c>
      <c r="B29" s="248">
        <v>10768</v>
      </c>
      <c r="C29" s="60">
        <v>761.24220964515484</v>
      </c>
      <c r="D29" s="248">
        <v>7843</v>
      </c>
      <c r="E29" s="251">
        <v>1157.0753346933379</v>
      </c>
      <c r="F29" s="248">
        <v>2910</v>
      </c>
      <c r="G29" s="251">
        <v>395.00453727153683</v>
      </c>
      <c r="H29" s="248">
        <v>15</v>
      </c>
    </row>
    <row r="30" spans="1:8" s="33" customFormat="1" ht="15.75" customHeight="1" x14ac:dyDescent="0.25">
      <c r="A30" s="61" t="s">
        <v>271</v>
      </c>
      <c r="B30" s="248">
        <v>8138</v>
      </c>
      <c r="C30" s="60">
        <v>639.69327143509304</v>
      </c>
      <c r="D30" s="248">
        <v>5037</v>
      </c>
      <c r="E30" s="251">
        <v>822.45616159990175</v>
      </c>
      <c r="F30" s="248">
        <v>3082</v>
      </c>
      <c r="G30" s="251">
        <v>467.15489723221242</v>
      </c>
      <c r="H30" s="248">
        <v>19</v>
      </c>
    </row>
    <row r="31" spans="1:8" s="33" customFormat="1" ht="15.75" customHeight="1" x14ac:dyDescent="0.25">
      <c r="A31" s="61" t="s">
        <v>272</v>
      </c>
      <c r="B31" s="248">
        <v>4800</v>
      </c>
      <c r="C31" s="60">
        <v>445.45924284625909</v>
      </c>
      <c r="D31" s="248">
        <v>2460</v>
      </c>
      <c r="E31" s="251">
        <v>481.2816411015628</v>
      </c>
      <c r="F31" s="248">
        <v>2330</v>
      </c>
      <c r="G31" s="251">
        <v>411.36683732401633</v>
      </c>
      <c r="H31" s="248">
        <v>10</v>
      </c>
    </row>
    <row r="32" spans="1:8" s="33" customFormat="1" ht="15.75" customHeight="1" x14ac:dyDescent="0.25">
      <c r="A32" s="61" t="s">
        <v>273</v>
      </c>
      <c r="B32" s="248">
        <v>4338</v>
      </c>
      <c r="C32" s="60">
        <v>200.24101375083018</v>
      </c>
      <c r="D32" s="248">
        <v>1830</v>
      </c>
      <c r="E32" s="251">
        <v>175.68386652949837</v>
      </c>
      <c r="F32" s="248">
        <v>2495</v>
      </c>
      <c r="G32" s="251">
        <v>221.82793836218204</v>
      </c>
      <c r="H32" s="248">
        <v>13</v>
      </c>
    </row>
    <row r="33" spans="1:8" s="33" customFormat="1" ht="15.75" customHeight="1" thickBot="1" x14ac:dyDescent="0.3">
      <c r="A33" s="61" t="s">
        <v>274</v>
      </c>
      <c r="B33" s="248">
        <v>1875</v>
      </c>
      <c r="C33" s="60">
        <v>39.000874950612754</v>
      </c>
      <c r="D33" s="248">
        <v>568</v>
      </c>
      <c r="E33" s="251">
        <v>22.894957066096104</v>
      </c>
      <c r="F33" s="248">
        <v>1305</v>
      </c>
      <c r="G33" s="251">
        <v>56.088292261327396</v>
      </c>
      <c r="H33" s="248">
        <v>2</v>
      </c>
    </row>
    <row r="34" spans="1:8" s="33" customFormat="1" ht="15.75" customHeight="1" x14ac:dyDescent="0.25">
      <c r="A34" s="63" t="s">
        <v>275</v>
      </c>
      <c r="B34" s="249">
        <v>20250</v>
      </c>
      <c r="C34" s="65">
        <v>135.15441590491307</v>
      </c>
      <c r="D34" s="249">
        <v>10225</v>
      </c>
      <c r="E34" s="65">
        <v>136.4543651219025</v>
      </c>
      <c r="F34" s="249">
        <v>9978</v>
      </c>
      <c r="G34" s="65">
        <v>133.22625737747106</v>
      </c>
      <c r="H34" s="249">
        <v>47</v>
      </c>
    </row>
    <row r="35" spans="1:8" s="33" customFormat="1" ht="15.75" customHeight="1" x14ac:dyDescent="0.25">
      <c r="A35" s="61" t="s">
        <v>276</v>
      </c>
      <c r="B35" s="248">
        <v>2585</v>
      </c>
      <c r="C35" s="60">
        <v>326.04159458676077</v>
      </c>
      <c r="D35" s="248">
        <v>2034</v>
      </c>
      <c r="E35" s="251">
        <v>535.23721764283869</v>
      </c>
      <c r="F35" s="248">
        <v>538</v>
      </c>
      <c r="G35" s="251">
        <v>130.32149882745949</v>
      </c>
      <c r="H35" s="248">
        <v>13</v>
      </c>
    </row>
    <row r="36" spans="1:8" s="33" customFormat="1" ht="15.75" customHeight="1" x14ac:dyDescent="0.25">
      <c r="A36" s="61" t="s">
        <v>277</v>
      </c>
      <c r="B36" s="248">
        <v>5457</v>
      </c>
      <c r="C36" s="60">
        <v>649.79277877092488</v>
      </c>
      <c r="D36" s="248">
        <v>3730</v>
      </c>
      <c r="E36" s="251">
        <v>931.8878160746749</v>
      </c>
      <c r="F36" s="248">
        <v>1715</v>
      </c>
      <c r="G36" s="251">
        <v>390.17760585810214</v>
      </c>
      <c r="H36" s="248">
        <v>12</v>
      </c>
    </row>
    <row r="37" spans="1:8" s="33" customFormat="1" ht="15.75" customHeight="1" x14ac:dyDescent="0.25">
      <c r="A37" s="61" t="s">
        <v>278</v>
      </c>
      <c r="B37" s="248">
        <v>3613</v>
      </c>
      <c r="C37" s="60">
        <v>443.7562700708342</v>
      </c>
      <c r="D37" s="248">
        <v>1827</v>
      </c>
      <c r="E37" s="251">
        <v>469.06930030183679</v>
      </c>
      <c r="F37" s="248">
        <v>1781</v>
      </c>
      <c r="G37" s="251">
        <v>419.3637330188597</v>
      </c>
      <c r="H37" s="248">
        <v>5</v>
      </c>
    </row>
    <row r="38" spans="1:8" s="33" customFormat="1" ht="15.75" customHeight="1" x14ac:dyDescent="0.25">
      <c r="A38" s="61" t="s">
        <v>279</v>
      </c>
      <c r="B38" s="248">
        <v>2886</v>
      </c>
      <c r="C38" s="60">
        <v>356.99121471026262</v>
      </c>
      <c r="D38" s="248">
        <v>1103</v>
      </c>
      <c r="E38" s="251">
        <v>281.802938230368</v>
      </c>
      <c r="F38" s="248">
        <v>1776</v>
      </c>
      <c r="G38" s="251">
        <v>425.88397382850997</v>
      </c>
      <c r="H38" s="248">
        <v>7</v>
      </c>
    </row>
    <row r="39" spans="1:8" s="33" customFormat="1" ht="15.75" customHeight="1" x14ac:dyDescent="0.25">
      <c r="A39" s="61" t="s">
        <v>280</v>
      </c>
      <c r="B39" s="248">
        <v>3217</v>
      </c>
      <c r="C39" s="60">
        <v>176.09985429886959</v>
      </c>
      <c r="D39" s="248">
        <v>1045</v>
      </c>
      <c r="E39" s="251">
        <v>118.40233986732733</v>
      </c>
      <c r="F39" s="248">
        <v>2163</v>
      </c>
      <c r="G39" s="251">
        <v>229.07783448232928</v>
      </c>
      <c r="H39" s="248">
        <v>9</v>
      </c>
    </row>
    <row r="40" spans="1:8" s="33" customFormat="1" ht="15.75" customHeight="1" thickBot="1" x14ac:dyDescent="0.3">
      <c r="A40" s="61" t="s">
        <v>281</v>
      </c>
      <c r="B40" s="248">
        <v>2427</v>
      </c>
      <c r="C40" s="60">
        <v>31.447687227186204</v>
      </c>
      <c r="D40" s="248">
        <v>433</v>
      </c>
      <c r="E40" s="251">
        <v>10.871247786981291</v>
      </c>
      <c r="F40" s="248">
        <v>1994</v>
      </c>
      <c r="G40" s="251">
        <v>53.392667331758041</v>
      </c>
      <c r="H40" s="248">
        <v>0</v>
      </c>
    </row>
    <row r="41" spans="1:8" s="33" customFormat="1" ht="15.75" customHeight="1" x14ac:dyDescent="0.25">
      <c r="A41" s="63" t="s">
        <v>282</v>
      </c>
      <c r="B41" s="249">
        <v>116563</v>
      </c>
      <c r="C41" s="65" t="s">
        <v>253</v>
      </c>
      <c r="D41" s="249">
        <v>73185</v>
      </c>
      <c r="E41" s="65" t="s">
        <v>253</v>
      </c>
      <c r="F41" s="249">
        <v>42794</v>
      </c>
      <c r="G41" s="65" t="s">
        <v>253</v>
      </c>
      <c r="H41" s="249">
        <v>584</v>
      </c>
    </row>
    <row r="42" spans="1:8" s="33" customFormat="1" ht="15.75" customHeight="1" x14ac:dyDescent="0.25">
      <c r="A42" s="61" t="s">
        <v>283</v>
      </c>
      <c r="B42" s="248">
        <v>364</v>
      </c>
      <c r="C42" s="60" t="s">
        <v>253</v>
      </c>
      <c r="D42" s="248">
        <v>297</v>
      </c>
      <c r="E42" s="251" t="s">
        <v>253</v>
      </c>
      <c r="F42" s="248">
        <v>56</v>
      </c>
      <c r="G42" s="251" t="s">
        <v>253</v>
      </c>
      <c r="H42" s="248">
        <v>11</v>
      </c>
    </row>
    <row r="43" spans="1:8" s="33" customFormat="1" ht="15.75" customHeight="1" x14ac:dyDescent="0.25">
      <c r="A43" s="61" t="s">
        <v>284</v>
      </c>
      <c r="B43" s="248">
        <v>18806</v>
      </c>
      <c r="C43" s="60" t="s">
        <v>253</v>
      </c>
      <c r="D43" s="248">
        <v>14482</v>
      </c>
      <c r="E43" s="251" t="s">
        <v>253</v>
      </c>
      <c r="F43" s="248">
        <v>4216</v>
      </c>
      <c r="G43" s="251" t="s">
        <v>253</v>
      </c>
      <c r="H43" s="248">
        <v>108</v>
      </c>
    </row>
    <row r="44" spans="1:8" s="33" customFormat="1" ht="15.75" customHeight="1" x14ac:dyDescent="0.25">
      <c r="A44" s="61" t="s">
        <v>285</v>
      </c>
      <c r="B44" s="248">
        <v>40881</v>
      </c>
      <c r="C44" s="60" t="s">
        <v>253</v>
      </c>
      <c r="D44" s="248">
        <v>28085</v>
      </c>
      <c r="E44" s="251" t="s">
        <v>253</v>
      </c>
      <c r="F44" s="248">
        <v>12603</v>
      </c>
      <c r="G44" s="251" t="s">
        <v>253</v>
      </c>
      <c r="H44" s="248">
        <v>193</v>
      </c>
    </row>
    <row r="45" spans="1:8" s="33" customFormat="1" ht="15.75" customHeight="1" x14ac:dyDescent="0.25">
      <c r="A45" s="61" t="s">
        <v>286</v>
      </c>
      <c r="B45" s="248">
        <v>25157</v>
      </c>
      <c r="C45" s="60" t="s">
        <v>253</v>
      </c>
      <c r="D45" s="248">
        <v>14832</v>
      </c>
      <c r="E45" s="251" t="s">
        <v>253</v>
      </c>
      <c r="F45" s="248">
        <v>10203</v>
      </c>
      <c r="G45" s="251" t="s">
        <v>253</v>
      </c>
      <c r="H45" s="248">
        <v>122</v>
      </c>
    </row>
    <row r="46" spans="1:8" s="33" customFormat="1" ht="15.75" customHeight="1" x14ac:dyDescent="0.25">
      <c r="A46" s="61" t="s">
        <v>287</v>
      </c>
      <c r="B46" s="248">
        <v>14119</v>
      </c>
      <c r="C46" s="60" t="s">
        <v>253</v>
      </c>
      <c r="D46" s="248">
        <v>7401</v>
      </c>
      <c r="E46" s="251" t="s">
        <v>253</v>
      </c>
      <c r="F46" s="248">
        <v>6660</v>
      </c>
      <c r="G46" s="251" t="s">
        <v>253</v>
      </c>
      <c r="H46" s="248">
        <v>58</v>
      </c>
    </row>
    <row r="47" spans="1:8" s="33" customFormat="1" ht="15.75" customHeight="1" x14ac:dyDescent="0.25">
      <c r="A47" s="61" t="s">
        <v>288</v>
      </c>
      <c r="B47" s="248">
        <v>11602</v>
      </c>
      <c r="C47" s="60" t="s">
        <v>253</v>
      </c>
      <c r="D47" s="248">
        <v>5693</v>
      </c>
      <c r="E47" s="251" t="s">
        <v>253</v>
      </c>
      <c r="F47" s="248">
        <v>5860</v>
      </c>
      <c r="G47" s="251" t="s">
        <v>253</v>
      </c>
      <c r="H47" s="248">
        <v>49</v>
      </c>
    </row>
    <row r="48" spans="1:8" s="33" customFormat="1" ht="15.75" customHeight="1" x14ac:dyDescent="0.25">
      <c r="A48" s="61" t="s">
        <v>289</v>
      </c>
      <c r="B48" s="248">
        <v>5512</v>
      </c>
      <c r="C48" s="60" t="s">
        <v>253</v>
      </c>
      <c r="D48" s="248">
        <v>2342</v>
      </c>
      <c r="E48" s="251" t="s">
        <v>253</v>
      </c>
      <c r="F48" s="248">
        <v>3155</v>
      </c>
      <c r="G48" s="251" t="s">
        <v>253</v>
      </c>
      <c r="H48" s="248">
        <v>15</v>
      </c>
    </row>
    <row r="49" spans="1:8" s="33" customFormat="1" ht="15.75" customHeight="1" x14ac:dyDescent="0.25">
      <c r="A49" s="61" t="s">
        <v>290</v>
      </c>
      <c r="B49" s="248">
        <v>122</v>
      </c>
      <c r="C49" s="62" t="s">
        <v>253</v>
      </c>
      <c r="D49" s="248">
        <v>53</v>
      </c>
      <c r="E49" s="252" t="s">
        <v>253</v>
      </c>
      <c r="F49" s="248">
        <v>41</v>
      </c>
      <c r="G49" s="252" t="s">
        <v>253</v>
      </c>
      <c r="H49" s="248">
        <v>28</v>
      </c>
    </row>
    <row r="50" spans="1:8" s="33" customFormat="1" ht="18.75" customHeight="1" x14ac:dyDescent="0.25">
      <c r="A50" s="66" t="s">
        <v>291</v>
      </c>
      <c r="B50" s="43"/>
      <c r="C50" s="43"/>
      <c r="D50" s="43"/>
      <c r="E50" s="43"/>
      <c r="F50" s="43"/>
      <c r="G50" s="43"/>
      <c r="H50" s="43"/>
    </row>
    <row r="51" spans="1:8" s="33" customFormat="1" ht="17.25" customHeight="1" x14ac:dyDescent="0.25">
      <c r="A51" s="214" t="s">
        <v>292</v>
      </c>
      <c r="B51" s="43"/>
      <c r="C51" s="43"/>
      <c r="D51" s="43"/>
      <c r="E51" s="43"/>
      <c r="F51" s="43"/>
      <c r="G51" s="43"/>
      <c r="H51" s="43"/>
    </row>
    <row r="52" spans="1:8" s="40" customFormat="1" ht="18" customHeight="1" x14ac:dyDescent="0.25">
      <c r="A52" s="66" t="s">
        <v>293</v>
      </c>
      <c r="B52" s="43"/>
      <c r="C52" s="43"/>
      <c r="D52" s="43"/>
      <c r="E52" s="43"/>
      <c r="F52" s="43"/>
      <c r="G52" s="43"/>
      <c r="H52" s="43"/>
    </row>
    <row r="53" spans="1:8" s="40" customFormat="1" ht="20.100000000000001" customHeight="1" x14ac:dyDescent="0.25">
      <c r="A53" s="66" t="s">
        <v>294</v>
      </c>
      <c r="B53" s="43"/>
      <c r="C53" s="43"/>
      <c r="D53" s="43"/>
      <c r="E53" s="43"/>
      <c r="F53" s="43"/>
      <c r="G53" s="43"/>
      <c r="H53" s="43"/>
    </row>
    <row r="54" spans="1:8" s="40" customFormat="1" ht="14.1" customHeight="1" x14ac:dyDescent="0.25">
      <c r="A54" s="215" t="s">
        <v>225</v>
      </c>
      <c r="B54" s="43"/>
      <c r="C54" s="43"/>
      <c r="D54" s="43"/>
      <c r="E54" s="43"/>
      <c r="F54" s="43"/>
      <c r="G54" s="43"/>
      <c r="H54" s="43"/>
    </row>
    <row r="55" spans="1:8" s="40" customFormat="1" ht="20.100000000000001" customHeight="1" x14ac:dyDescent="0.25">
      <c r="A55" s="216" t="s">
        <v>295</v>
      </c>
      <c r="B55" s="43"/>
      <c r="C55" s="43"/>
      <c r="D55" s="43"/>
      <c r="E55" s="43"/>
      <c r="F55" s="43"/>
      <c r="G55" s="43"/>
      <c r="H55" s="43"/>
    </row>
    <row r="56" spans="1:8" s="40" customFormat="1" ht="14.1" customHeight="1" x14ac:dyDescent="0.25">
      <c r="A56" s="215" t="s">
        <v>296</v>
      </c>
      <c r="B56" s="43"/>
      <c r="C56" s="43"/>
      <c r="D56" s="43"/>
      <c r="E56" s="43"/>
      <c r="F56" s="43"/>
      <c r="G56" s="43"/>
      <c r="H56" s="43"/>
    </row>
    <row r="57" spans="1:8" ht="14.1" customHeight="1" x14ac:dyDescent="0.2">
      <c r="A57" s="216" t="s">
        <v>140</v>
      </c>
    </row>
    <row r="58" spans="1:8" ht="15.75" x14ac:dyDescent="0.2">
      <c r="A58" s="216" t="s">
        <v>141</v>
      </c>
    </row>
    <row r="59" spans="1:8" ht="15.75" x14ac:dyDescent="0.25">
      <c r="A59" s="84" t="s">
        <v>145</v>
      </c>
    </row>
  </sheetData>
  <sheetProtection algorithmName="SHA-512" hashValue="IRLDNwuGz0ARpC7j0fAJVfb4FQ3J2skSlfnUDyfsTG0fjhuP5JlRhzd0b/Ok91ThmfL1Oy5mSuY8HFdPUnYdEw==" saltValue="trJXV+odgy7Aoj+5E/1g2w==" spinCount="100000" sheet="1" objects="1" scenarios="1"/>
  <hyperlinks>
    <hyperlink ref="A59" location="'Table of Contents'!A1" display="Click here to return to the Table of Contents" xr:uid="{05ED8484-52EF-4FAE-B1E1-858861369E5D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26C82-0B1D-497C-AB40-04C9D1E40FA6}">
  <sheetPr codeName="Sheet42">
    <pageSetUpPr fitToPage="1"/>
  </sheetPr>
  <dimension ref="A1:K74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7" width="11.7109375" style="43" customWidth="1"/>
    <col min="8" max="8" width="15.5703125" style="43" customWidth="1"/>
    <col min="9" max="16384" width="9.140625" style="43"/>
  </cols>
  <sheetData>
    <row r="1" spans="1:7" s="105" customFormat="1" ht="21" x14ac:dyDescent="0.35">
      <c r="A1" s="105" t="s">
        <v>694</v>
      </c>
    </row>
    <row r="2" spans="1:7" ht="35.1" customHeight="1" x14ac:dyDescent="0.2">
      <c r="A2" s="46" t="s">
        <v>548</v>
      </c>
      <c r="B2" s="47"/>
      <c r="C2" s="47"/>
      <c r="D2" s="47"/>
      <c r="E2" s="47"/>
      <c r="F2" s="47"/>
      <c r="G2" s="47"/>
    </row>
    <row r="3" spans="1:7" s="27" customFormat="1" ht="38.1" customHeight="1" x14ac:dyDescent="0.3">
      <c r="A3" s="48" t="s">
        <v>148</v>
      </c>
      <c r="B3" s="375" t="s">
        <v>228</v>
      </c>
      <c r="C3" s="133" t="s">
        <v>229</v>
      </c>
      <c r="D3" s="191" t="s">
        <v>230</v>
      </c>
      <c r="E3" s="193" t="s">
        <v>231</v>
      </c>
      <c r="F3" s="24" t="s">
        <v>232</v>
      </c>
      <c r="G3" s="24" t="s">
        <v>233</v>
      </c>
    </row>
    <row r="4" spans="1:7" ht="18" customHeight="1" x14ac:dyDescent="0.2">
      <c r="A4" s="28" t="s">
        <v>160</v>
      </c>
      <c r="B4" s="235">
        <v>1696</v>
      </c>
      <c r="C4" s="253">
        <v>8.599465535761091</v>
      </c>
      <c r="D4" s="235">
        <v>6817</v>
      </c>
      <c r="E4" s="194">
        <v>34.69836809354365</v>
      </c>
      <c r="F4" s="29">
        <v>8532</v>
      </c>
      <c r="G4" s="31">
        <v>21.6720868474589</v>
      </c>
    </row>
    <row r="5" spans="1:7" s="33" customFormat="1" ht="15.75" customHeight="1" x14ac:dyDescent="0.25">
      <c r="A5" s="34" t="s">
        <v>162</v>
      </c>
      <c r="B5" s="236">
        <v>38</v>
      </c>
      <c r="C5" s="201">
        <v>4.4814180976739966</v>
      </c>
      <c r="D5" s="236">
        <v>138</v>
      </c>
      <c r="E5" s="195">
        <v>16.751737924046957</v>
      </c>
      <c r="F5" s="35">
        <v>177</v>
      </c>
      <c r="G5" s="37">
        <v>10.587764492226961</v>
      </c>
    </row>
    <row r="6" spans="1:7" s="33" customFormat="1" ht="15.75" customHeight="1" x14ac:dyDescent="0.25">
      <c r="A6" s="33" t="s">
        <v>691</v>
      </c>
      <c r="B6" s="236">
        <v>2</v>
      </c>
      <c r="C6" s="201">
        <v>3.208206845129181</v>
      </c>
      <c r="D6" s="236">
        <v>18</v>
      </c>
      <c r="E6" s="195">
        <v>30.195014838419311</v>
      </c>
      <c r="F6" s="35">
        <v>20</v>
      </c>
      <c r="G6" s="37">
        <v>16.399813086724041</v>
      </c>
    </row>
    <row r="7" spans="1:7" s="33" customFormat="1" ht="15.75" customHeight="1" x14ac:dyDescent="0.25">
      <c r="A7" s="34" t="s">
        <v>164</v>
      </c>
      <c r="B7" s="236">
        <v>0</v>
      </c>
      <c r="C7" s="201">
        <v>0</v>
      </c>
      <c r="D7" s="236">
        <v>0</v>
      </c>
      <c r="E7" s="195">
        <v>0</v>
      </c>
      <c r="F7" s="35">
        <v>0</v>
      </c>
      <c r="G7" s="37">
        <v>0</v>
      </c>
    </row>
    <row r="8" spans="1:7" s="33" customFormat="1" ht="15.75" customHeight="1" x14ac:dyDescent="0.25">
      <c r="A8" s="34" t="s">
        <v>165</v>
      </c>
      <c r="B8" s="236" t="s">
        <v>234</v>
      </c>
      <c r="C8" s="201" t="s">
        <v>234</v>
      </c>
      <c r="D8" s="236" t="s">
        <v>234</v>
      </c>
      <c r="E8" s="195" t="s">
        <v>234</v>
      </c>
      <c r="F8" s="35">
        <v>2</v>
      </c>
      <c r="G8" s="37">
        <v>4.960809604127407</v>
      </c>
    </row>
    <row r="9" spans="1:7" s="33" customFormat="1" ht="15.75" customHeight="1" x14ac:dyDescent="0.25">
      <c r="A9" s="34" t="s">
        <v>166</v>
      </c>
      <c r="B9" s="236">
        <v>17</v>
      </c>
      <c r="C9" s="201">
        <v>16.92346716353039</v>
      </c>
      <c r="D9" s="236">
        <v>9</v>
      </c>
      <c r="E9" s="195">
        <v>8.9369257749492093</v>
      </c>
      <c r="F9" s="35">
        <v>26</v>
      </c>
      <c r="G9" s="37">
        <v>12.925163304467125</v>
      </c>
    </row>
    <row r="10" spans="1:7" s="33" customFormat="1" ht="15.75" customHeight="1" x14ac:dyDescent="0.25">
      <c r="A10" s="34" t="s">
        <v>167</v>
      </c>
      <c r="B10" s="236">
        <v>0</v>
      </c>
      <c r="C10" s="201">
        <v>0</v>
      </c>
      <c r="D10" s="236">
        <v>0</v>
      </c>
      <c r="E10" s="195">
        <v>0</v>
      </c>
      <c r="F10" s="35">
        <v>0</v>
      </c>
      <c r="G10" s="37">
        <v>0</v>
      </c>
    </row>
    <row r="11" spans="1:7" s="33" customFormat="1" ht="15.75" customHeight="1" x14ac:dyDescent="0.25">
      <c r="A11" s="34" t="s">
        <v>168</v>
      </c>
      <c r="B11" s="236" t="s">
        <v>234</v>
      </c>
      <c r="C11" s="201" t="s">
        <v>234</v>
      </c>
      <c r="D11" s="236" t="s">
        <v>234</v>
      </c>
      <c r="E11" s="195" t="s">
        <v>234</v>
      </c>
      <c r="F11" s="35">
        <v>2</v>
      </c>
      <c r="G11" s="37">
        <v>9.0665941339135649</v>
      </c>
    </row>
    <row r="12" spans="1:7" s="33" customFormat="1" ht="15.75" customHeight="1" x14ac:dyDescent="0.25">
      <c r="A12" s="38" t="s">
        <v>169</v>
      </c>
      <c r="B12" s="236">
        <v>30</v>
      </c>
      <c r="C12" s="201">
        <v>5.067601778752282</v>
      </c>
      <c r="D12" s="236">
        <v>92</v>
      </c>
      <c r="E12" s="195">
        <v>16.090414232325472</v>
      </c>
      <c r="F12" s="35">
        <v>122</v>
      </c>
      <c r="G12" s="37">
        <v>10.48321611321875</v>
      </c>
    </row>
    <row r="13" spans="1:7" s="33" customFormat="1" ht="15.75" customHeight="1" x14ac:dyDescent="0.25">
      <c r="A13" s="34" t="s">
        <v>170</v>
      </c>
      <c r="B13" s="236" t="s">
        <v>234</v>
      </c>
      <c r="C13" s="201" t="s">
        <v>234</v>
      </c>
      <c r="D13" s="236" t="s">
        <v>234</v>
      </c>
      <c r="E13" s="195" t="s">
        <v>234</v>
      </c>
      <c r="F13" s="35">
        <v>2</v>
      </c>
      <c r="G13" s="37">
        <v>7.2650659304733392</v>
      </c>
    </row>
    <row r="14" spans="1:7" s="33" customFormat="1" ht="15.75" customHeight="1" x14ac:dyDescent="0.25">
      <c r="A14" s="34" t="s">
        <v>171</v>
      </c>
      <c r="B14" s="236">
        <v>7</v>
      </c>
      <c r="C14" s="201">
        <v>7.3746130910951839</v>
      </c>
      <c r="D14" s="236">
        <v>6</v>
      </c>
      <c r="E14" s="195">
        <v>6.1809939645773904</v>
      </c>
      <c r="F14" s="35">
        <v>13</v>
      </c>
      <c r="G14" s="37">
        <v>6.7711154631442874</v>
      </c>
    </row>
    <row r="15" spans="1:7" s="33" customFormat="1" ht="15.75" customHeight="1" x14ac:dyDescent="0.25">
      <c r="A15" s="34" t="s">
        <v>172</v>
      </c>
      <c r="B15" s="236">
        <v>62</v>
      </c>
      <c r="C15" s="201">
        <v>12.277321863651309</v>
      </c>
      <c r="D15" s="236">
        <v>129</v>
      </c>
      <c r="E15" s="195">
        <v>25.356371403306177</v>
      </c>
      <c r="F15" s="35">
        <v>191</v>
      </c>
      <c r="G15" s="37">
        <v>18.841048627661408</v>
      </c>
    </row>
    <row r="16" spans="1:7" s="33" customFormat="1" ht="15.75" customHeight="1" x14ac:dyDescent="0.25">
      <c r="A16" s="34" t="s">
        <v>173</v>
      </c>
      <c r="B16" s="236">
        <v>0</v>
      </c>
      <c r="C16" s="201">
        <v>0</v>
      </c>
      <c r="D16" s="236">
        <v>0</v>
      </c>
      <c r="E16" s="195">
        <v>0</v>
      </c>
      <c r="F16" s="35">
        <v>0</v>
      </c>
      <c r="G16" s="37">
        <v>0</v>
      </c>
    </row>
    <row r="17" spans="1:7" s="33" customFormat="1" ht="15.75" customHeight="1" x14ac:dyDescent="0.25">
      <c r="A17" s="38" t="s">
        <v>174</v>
      </c>
      <c r="B17" s="236">
        <v>7</v>
      </c>
      <c r="C17" s="201">
        <v>10.385847616207609</v>
      </c>
      <c r="D17" s="236">
        <v>8</v>
      </c>
      <c r="E17" s="195">
        <v>11.753023694481371</v>
      </c>
      <c r="F17" s="35">
        <v>15</v>
      </c>
      <c r="G17" s="37">
        <v>11.072807399588076</v>
      </c>
    </row>
    <row r="18" spans="1:7" s="33" customFormat="1" ht="15.75" customHeight="1" x14ac:dyDescent="0.25">
      <c r="A18" s="34" t="s">
        <v>175</v>
      </c>
      <c r="B18" s="236">
        <v>7</v>
      </c>
      <c r="C18" s="201">
        <v>8.0260264072699599</v>
      </c>
      <c r="D18" s="236">
        <v>9</v>
      </c>
      <c r="E18" s="195">
        <v>10.018284400299178</v>
      </c>
      <c r="F18" s="35">
        <v>16</v>
      </c>
      <c r="G18" s="37">
        <v>9.0368931161467003</v>
      </c>
    </row>
    <row r="19" spans="1:7" s="33" customFormat="1" ht="15.75" customHeight="1" x14ac:dyDescent="0.25">
      <c r="A19" s="34" t="s">
        <v>176</v>
      </c>
      <c r="B19" s="236">
        <v>0</v>
      </c>
      <c r="C19" s="201">
        <v>0</v>
      </c>
      <c r="D19" s="236">
        <v>0</v>
      </c>
      <c r="E19" s="195">
        <v>0</v>
      </c>
      <c r="F19" s="35">
        <v>0</v>
      </c>
      <c r="G19" s="37">
        <v>0</v>
      </c>
    </row>
    <row r="20" spans="1:7" s="33" customFormat="1" ht="15.75" customHeight="1" x14ac:dyDescent="0.25">
      <c r="A20" s="34" t="s">
        <v>177</v>
      </c>
      <c r="B20" s="236">
        <v>105</v>
      </c>
      <c r="C20" s="201">
        <v>23.728944700878955</v>
      </c>
      <c r="D20" s="236">
        <v>155</v>
      </c>
      <c r="E20" s="195">
        <v>33.277123938367239</v>
      </c>
      <c r="F20" s="35">
        <v>260</v>
      </c>
      <c r="G20" s="37">
        <v>28.625439428019718</v>
      </c>
    </row>
    <row r="21" spans="1:7" s="33" customFormat="1" ht="15.75" customHeight="1" x14ac:dyDescent="0.25">
      <c r="A21" s="34" t="s">
        <v>178</v>
      </c>
      <c r="B21" s="236">
        <v>3</v>
      </c>
      <c r="C21" s="201">
        <v>4.3334024412148313</v>
      </c>
      <c r="D21" s="236">
        <v>4</v>
      </c>
      <c r="E21" s="195">
        <v>4.7400477897394211</v>
      </c>
      <c r="F21" s="35">
        <v>7</v>
      </c>
      <c r="G21" s="37">
        <v>4.5567873347350893</v>
      </c>
    </row>
    <row r="22" spans="1:7" s="33" customFormat="1" ht="15.75" customHeight="1" x14ac:dyDescent="0.25">
      <c r="A22" s="34" t="s">
        <v>179</v>
      </c>
      <c r="B22" s="236">
        <v>19</v>
      </c>
      <c r="C22" s="201">
        <v>55.84637497330214</v>
      </c>
      <c r="D22" s="236">
        <v>9</v>
      </c>
      <c r="E22" s="195">
        <v>26.42388313210672</v>
      </c>
      <c r="F22" s="35">
        <v>28</v>
      </c>
      <c r="G22" s="37">
        <v>41.126876413736291</v>
      </c>
    </row>
    <row r="23" spans="1:7" s="33" customFormat="1" ht="15.75" customHeight="1" x14ac:dyDescent="0.25">
      <c r="A23" s="34" t="s">
        <v>180</v>
      </c>
      <c r="B23" s="236">
        <v>0</v>
      </c>
      <c r="C23" s="201">
        <v>0</v>
      </c>
      <c r="D23" s="236">
        <v>0</v>
      </c>
      <c r="E23" s="195">
        <v>0</v>
      </c>
      <c r="F23" s="35">
        <v>0</v>
      </c>
      <c r="G23" s="37">
        <v>0</v>
      </c>
    </row>
    <row r="24" spans="1:7" s="33" customFormat="1" ht="15.75" customHeight="1" x14ac:dyDescent="0.25">
      <c r="A24" s="34" t="s">
        <v>181</v>
      </c>
      <c r="B24" s="236">
        <v>572</v>
      </c>
      <c r="C24" s="201">
        <v>11.390787040182577</v>
      </c>
      <c r="D24" s="236">
        <v>2974</v>
      </c>
      <c r="E24" s="195">
        <v>60.406013179960432</v>
      </c>
      <c r="F24" s="35">
        <v>3547</v>
      </c>
      <c r="G24" s="37">
        <v>35.666332460294193</v>
      </c>
    </row>
    <row r="25" spans="1:7" s="33" customFormat="1" ht="15.75" customHeight="1" x14ac:dyDescent="0.25">
      <c r="A25" s="33" t="s">
        <v>692</v>
      </c>
      <c r="B25" s="236">
        <v>48</v>
      </c>
      <c r="C25" s="201">
        <v>20.444366553498231</v>
      </c>
      <c r="D25" s="236">
        <v>191</v>
      </c>
      <c r="E25" s="195">
        <v>84.661700668484372</v>
      </c>
      <c r="F25" s="35">
        <v>240</v>
      </c>
      <c r="G25" s="37">
        <v>52.130023322762135</v>
      </c>
    </row>
    <row r="26" spans="1:7" s="33" customFormat="1" ht="15.75" customHeight="1" x14ac:dyDescent="0.25">
      <c r="A26" s="33" t="s">
        <v>693</v>
      </c>
      <c r="B26" s="236">
        <v>1</v>
      </c>
      <c r="C26" s="201">
        <v>1.4016809637463463</v>
      </c>
      <c r="D26" s="236">
        <v>22</v>
      </c>
      <c r="E26" s="195">
        <v>32.411717999395997</v>
      </c>
      <c r="F26" s="35">
        <v>23</v>
      </c>
      <c r="G26" s="37">
        <v>16.520662717085145</v>
      </c>
    </row>
    <row r="27" spans="1:7" s="33" customFormat="1" ht="15.75" customHeight="1" x14ac:dyDescent="0.25">
      <c r="A27" s="34" t="s">
        <v>184</v>
      </c>
      <c r="B27" s="236">
        <v>1</v>
      </c>
      <c r="C27" s="201">
        <v>1.2435947904374647</v>
      </c>
      <c r="D27" s="236">
        <v>7</v>
      </c>
      <c r="E27" s="195">
        <v>9.18129654664755</v>
      </c>
      <c r="F27" s="35">
        <v>8</v>
      </c>
      <c r="G27" s="37">
        <v>5.1067958686021351</v>
      </c>
    </row>
    <row r="28" spans="1:7" s="33" customFormat="1" ht="15.75" customHeight="1" x14ac:dyDescent="0.25">
      <c r="A28" s="34" t="s">
        <v>185</v>
      </c>
      <c r="B28" s="236">
        <v>1</v>
      </c>
      <c r="C28" s="201">
        <v>0.76166764334468828</v>
      </c>
      <c r="D28" s="236">
        <v>22</v>
      </c>
      <c r="E28" s="195">
        <v>17.037735653881899</v>
      </c>
      <c r="F28" s="35">
        <v>23</v>
      </c>
      <c r="G28" s="37">
        <v>8.8320226099778782</v>
      </c>
    </row>
    <row r="29" spans="1:7" s="33" customFormat="1" ht="15.75" customHeight="1" x14ac:dyDescent="0.25">
      <c r="A29" s="34" t="s">
        <v>186</v>
      </c>
      <c r="B29" s="236" t="s">
        <v>234</v>
      </c>
      <c r="C29" s="201" t="s">
        <v>234</v>
      </c>
      <c r="D29" s="236" t="s">
        <v>234</v>
      </c>
      <c r="E29" s="195" t="s">
        <v>234</v>
      </c>
      <c r="F29" s="35">
        <v>1</v>
      </c>
      <c r="G29" s="37">
        <v>5.8671673316123023</v>
      </c>
    </row>
    <row r="30" spans="1:7" s="33" customFormat="1" ht="15.75" customHeight="1" x14ac:dyDescent="0.25">
      <c r="A30" s="34" t="s">
        <v>187</v>
      </c>
      <c r="B30" s="236">
        <v>0</v>
      </c>
      <c r="C30" s="201">
        <v>0</v>
      </c>
      <c r="D30" s="236">
        <v>4</v>
      </c>
      <c r="E30" s="195">
        <v>8.7911729964297756</v>
      </c>
      <c r="F30" s="35">
        <v>4</v>
      </c>
      <c r="G30" s="37">
        <v>4.4049952646300845</v>
      </c>
    </row>
    <row r="31" spans="1:7" s="33" customFormat="1" ht="15.75" customHeight="1" x14ac:dyDescent="0.25">
      <c r="A31" s="34" t="s">
        <v>188</v>
      </c>
      <c r="B31" s="236">
        <v>10</v>
      </c>
      <c r="C31" s="201">
        <v>7.1508688181775408</v>
      </c>
      <c r="D31" s="236">
        <v>11</v>
      </c>
      <c r="E31" s="195">
        <v>7.6735342081705742</v>
      </c>
      <c r="F31" s="35">
        <v>21</v>
      </c>
      <c r="G31" s="37">
        <v>7.4154375284699894</v>
      </c>
    </row>
    <row r="32" spans="1:7" s="33" customFormat="1" ht="15.75" customHeight="1" x14ac:dyDescent="0.25">
      <c r="A32" s="34" t="s">
        <v>189</v>
      </c>
      <c r="B32" s="236">
        <v>0</v>
      </c>
      <c r="C32" s="201">
        <v>0</v>
      </c>
      <c r="D32" s="236">
        <v>0</v>
      </c>
      <c r="E32" s="195">
        <v>0</v>
      </c>
      <c r="F32" s="35">
        <v>0</v>
      </c>
      <c r="G32" s="37">
        <v>0</v>
      </c>
    </row>
    <row r="33" spans="1:7" s="33" customFormat="1" ht="15.75" customHeight="1" x14ac:dyDescent="0.25">
      <c r="A33" s="34" t="s">
        <v>190</v>
      </c>
      <c r="B33" s="236">
        <v>0</v>
      </c>
      <c r="C33" s="201">
        <v>0</v>
      </c>
      <c r="D33" s="236">
        <v>0</v>
      </c>
      <c r="E33" s="195">
        <v>0</v>
      </c>
      <c r="F33" s="35">
        <v>0</v>
      </c>
      <c r="G33" s="37">
        <v>0</v>
      </c>
    </row>
    <row r="34" spans="1:7" s="33" customFormat="1" ht="15.75" customHeight="1" x14ac:dyDescent="0.25">
      <c r="A34" s="34" t="s">
        <v>191</v>
      </c>
      <c r="B34" s="236">
        <v>6</v>
      </c>
      <c r="C34" s="201">
        <v>2.8092630672207721</v>
      </c>
      <c r="D34" s="236">
        <v>21</v>
      </c>
      <c r="E34" s="195">
        <v>9.2869458061044838</v>
      </c>
      <c r="F34" s="35">
        <v>27</v>
      </c>
      <c r="G34" s="37">
        <v>6.1405084795873757</v>
      </c>
    </row>
    <row r="35" spans="1:7" s="33" customFormat="1" ht="15.75" customHeight="1" x14ac:dyDescent="0.25">
      <c r="A35" s="34" t="s">
        <v>192</v>
      </c>
      <c r="B35" s="236">
        <v>5</v>
      </c>
      <c r="C35" s="201">
        <v>7.2503264517113069</v>
      </c>
      <c r="D35" s="236">
        <v>9</v>
      </c>
      <c r="E35" s="195">
        <v>13.112348880696928</v>
      </c>
      <c r="F35" s="35">
        <v>14</v>
      </c>
      <c r="G35" s="37">
        <v>10.174418604651201</v>
      </c>
    </row>
    <row r="36" spans="1:7" s="33" customFormat="1" ht="15.75" customHeight="1" x14ac:dyDescent="0.25">
      <c r="A36" s="34" t="s">
        <v>193</v>
      </c>
      <c r="B36" s="236">
        <v>1</v>
      </c>
      <c r="C36" s="201">
        <v>1.9466648801130193</v>
      </c>
      <c r="D36" s="236">
        <v>1</v>
      </c>
      <c r="E36" s="195">
        <v>1.9738235530587707</v>
      </c>
      <c r="F36" s="35">
        <v>2</v>
      </c>
      <c r="G36" s="37">
        <v>1.9601501475012966</v>
      </c>
    </row>
    <row r="37" spans="1:7" s="33" customFormat="1" ht="15.75" customHeight="1" x14ac:dyDescent="0.25">
      <c r="A37" s="34" t="s">
        <v>194</v>
      </c>
      <c r="B37" s="236">
        <v>62</v>
      </c>
      <c r="C37" s="201">
        <v>3.9068689186394372</v>
      </c>
      <c r="D37" s="236">
        <v>320</v>
      </c>
      <c r="E37" s="195">
        <v>20.320912406152747</v>
      </c>
      <c r="F37" s="35">
        <v>382</v>
      </c>
      <c r="G37" s="37">
        <v>12.082180333816096</v>
      </c>
    </row>
    <row r="38" spans="1:7" s="33" customFormat="1" ht="15.75" customHeight="1" x14ac:dyDescent="0.25">
      <c r="A38" s="34" t="s">
        <v>195</v>
      </c>
      <c r="B38" s="236">
        <v>4</v>
      </c>
      <c r="C38" s="201">
        <v>1.928341611432558</v>
      </c>
      <c r="D38" s="236">
        <v>10</v>
      </c>
      <c r="E38" s="195">
        <v>4.9600253192799695</v>
      </c>
      <c r="F38" s="35">
        <v>14</v>
      </c>
      <c r="G38" s="37">
        <v>3.4226146820390859</v>
      </c>
    </row>
    <row r="39" spans="1:7" s="33" customFormat="1" ht="15.75" customHeight="1" x14ac:dyDescent="0.25">
      <c r="A39" s="34" t="s">
        <v>196</v>
      </c>
      <c r="B39" s="236">
        <v>0</v>
      </c>
      <c r="C39" s="201">
        <v>0</v>
      </c>
      <c r="D39" s="236">
        <v>0</v>
      </c>
      <c r="E39" s="195">
        <v>0</v>
      </c>
      <c r="F39" s="35">
        <v>0</v>
      </c>
      <c r="G39" s="37">
        <v>0</v>
      </c>
    </row>
    <row r="40" spans="1:7" s="33" customFormat="1" ht="15.75" customHeight="1" x14ac:dyDescent="0.25">
      <c r="A40" s="34" t="s">
        <v>197</v>
      </c>
      <c r="B40" s="236">
        <v>58</v>
      </c>
      <c r="C40" s="201">
        <v>4.7527204704814157</v>
      </c>
      <c r="D40" s="236">
        <v>413</v>
      </c>
      <c r="E40" s="195">
        <v>34.095788294647129</v>
      </c>
      <c r="F40" s="35">
        <v>471</v>
      </c>
      <c r="G40" s="37">
        <v>19.369587773225309</v>
      </c>
    </row>
    <row r="41" spans="1:7" s="33" customFormat="1" ht="15.75" customHeight="1" x14ac:dyDescent="0.25">
      <c r="A41" s="34" t="s">
        <v>198</v>
      </c>
      <c r="B41" s="236">
        <v>81</v>
      </c>
      <c r="C41" s="201">
        <v>10.077784950376689</v>
      </c>
      <c r="D41" s="236">
        <v>159</v>
      </c>
      <c r="E41" s="195">
        <v>20.32512659977321</v>
      </c>
      <c r="F41" s="35">
        <v>241</v>
      </c>
      <c r="G41" s="37">
        <v>15.195163272344628</v>
      </c>
    </row>
    <row r="42" spans="1:7" s="33" customFormat="1" ht="15.75" customHeight="1" x14ac:dyDescent="0.25">
      <c r="A42" s="34" t="s">
        <v>199</v>
      </c>
      <c r="B42" s="236">
        <v>0</v>
      </c>
      <c r="C42" s="201">
        <v>0</v>
      </c>
      <c r="D42" s="236">
        <v>2</v>
      </c>
      <c r="E42" s="195">
        <v>6.1456158524344193</v>
      </c>
      <c r="F42" s="35">
        <v>2</v>
      </c>
      <c r="G42" s="37">
        <v>3.0805249214466146</v>
      </c>
    </row>
    <row r="43" spans="1:7" s="33" customFormat="1" ht="15.75" customHeight="1" x14ac:dyDescent="0.25">
      <c r="A43" s="34" t="s">
        <v>200</v>
      </c>
      <c r="B43" s="236">
        <v>141</v>
      </c>
      <c r="C43" s="201">
        <v>12.876446987132109</v>
      </c>
      <c r="D43" s="236">
        <v>281</v>
      </c>
      <c r="E43" s="195">
        <v>25.869161581951559</v>
      </c>
      <c r="F43" s="35">
        <v>422</v>
      </c>
      <c r="G43" s="37">
        <v>19.346633914924308</v>
      </c>
    </row>
    <row r="44" spans="1:7" s="33" customFormat="1" ht="15.75" customHeight="1" x14ac:dyDescent="0.25">
      <c r="A44" s="34" t="s">
        <v>201</v>
      </c>
      <c r="B44" s="236">
        <v>83</v>
      </c>
      <c r="C44" s="201">
        <v>5.0905362832528906</v>
      </c>
      <c r="D44" s="236">
        <v>566</v>
      </c>
      <c r="E44" s="195">
        <v>34.137958640793919</v>
      </c>
      <c r="F44" s="35">
        <v>649</v>
      </c>
      <c r="G44" s="37">
        <v>19.735711755216304</v>
      </c>
    </row>
    <row r="45" spans="1:7" s="33" customFormat="1" ht="15.75" customHeight="1" x14ac:dyDescent="0.25">
      <c r="A45" s="34" t="s">
        <v>202</v>
      </c>
      <c r="B45" s="236">
        <v>76</v>
      </c>
      <c r="C45" s="201">
        <v>18.00177255232887</v>
      </c>
      <c r="D45" s="236">
        <v>747</v>
      </c>
      <c r="E45" s="195">
        <v>172.37028793775926</v>
      </c>
      <c r="F45" s="35">
        <v>839</v>
      </c>
      <c r="G45" s="37">
        <v>98.065571854362659</v>
      </c>
    </row>
    <row r="46" spans="1:7" s="33" customFormat="1" ht="15.75" customHeight="1" x14ac:dyDescent="0.25">
      <c r="A46" s="34" t="s">
        <v>203</v>
      </c>
      <c r="B46" s="236">
        <v>64</v>
      </c>
      <c r="C46" s="201">
        <v>16.290288657793191</v>
      </c>
      <c r="D46" s="236">
        <v>100</v>
      </c>
      <c r="E46" s="195">
        <v>25.391802188529571</v>
      </c>
      <c r="F46" s="35">
        <v>164</v>
      </c>
      <c r="G46" s="37">
        <v>20.846574297699298</v>
      </c>
    </row>
    <row r="47" spans="1:7" s="33" customFormat="1" ht="15.75" customHeight="1" x14ac:dyDescent="0.25">
      <c r="A47" s="34" t="s">
        <v>204</v>
      </c>
      <c r="B47" s="236">
        <v>1</v>
      </c>
      <c r="C47" s="201">
        <v>0.7378001753119301</v>
      </c>
      <c r="D47" s="236">
        <v>5</v>
      </c>
      <c r="E47" s="195">
        <v>3.4948185051108416</v>
      </c>
      <c r="F47" s="35">
        <v>6</v>
      </c>
      <c r="G47" s="37">
        <v>2.1535711593750309</v>
      </c>
    </row>
    <row r="48" spans="1:7" s="33" customFormat="1" ht="15.75" customHeight="1" x14ac:dyDescent="0.25">
      <c r="A48" s="34" t="s">
        <v>205</v>
      </c>
      <c r="B48" s="236">
        <v>13</v>
      </c>
      <c r="C48" s="201">
        <v>3.396123465480076</v>
      </c>
      <c r="D48" s="236">
        <v>67</v>
      </c>
      <c r="E48" s="195">
        <v>17.920877620152741</v>
      </c>
      <c r="F48" s="35">
        <v>80</v>
      </c>
      <c r="G48" s="37">
        <v>10.572850242184332</v>
      </c>
    </row>
    <row r="49" spans="1:7" s="33" customFormat="1" ht="15.75" customHeight="1" x14ac:dyDescent="0.25">
      <c r="A49" s="34" t="s">
        <v>206</v>
      </c>
      <c r="B49" s="236">
        <v>4</v>
      </c>
      <c r="C49" s="201">
        <v>1.8265454516061892</v>
      </c>
      <c r="D49" s="236">
        <v>26</v>
      </c>
      <c r="E49" s="195">
        <v>11.600495060691784</v>
      </c>
      <c r="F49" s="35">
        <v>30</v>
      </c>
      <c r="G49" s="37">
        <v>6.7701598434739081</v>
      </c>
    </row>
    <row r="50" spans="1:7" s="33" customFormat="1" ht="15.75" customHeight="1" x14ac:dyDescent="0.25">
      <c r="A50" s="34" t="s">
        <v>207</v>
      </c>
      <c r="B50" s="236">
        <v>49</v>
      </c>
      <c r="C50" s="201">
        <v>5.1875208335854328</v>
      </c>
      <c r="D50" s="236">
        <v>187</v>
      </c>
      <c r="E50" s="195">
        <v>19.307441450221454</v>
      </c>
      <c r="F50" s="35">
        <v>236</v>
      </c>
      <c r="G50" s="37">
        <v>12.33591533798586</v>
      </c>
    </row>
    <row r="51" spans="1:7" s="33" customFormat="1" ht="15.75" customHeight="1" x14ac:dyDescent="0.25">
      <c r="A51" s="34" t="s">
        <v>208</v>
      </c>
      <c r="B51" s="236">
        <v>9</v>
      </c>
      <c r="C51" s="201">
        <v>6.7477837465984107</v>
      </c>
      <c r="D51" s="236">
        <v>29</v>
      </c>
      <c r="E51" s="195">
        <v>21.613745686587016</v>
      </c>
      <c r="F51" s="35">
        <v>38</v>
      </c>
      <c r="G51" s="37">
        <v>14.202899634088435</v>
      </c>
    </row>
    <row r="52" spans="1:7" s="33" customFormat="1" ht="15.75" customHeight="1" x14ac:dyDescent="0.25">
      <c r="A52" s="34" t="s">
        <v>209</v>
      </c>
      <c r="B52" s="236">
        <v>6</v>
      </c>
      <c r="C52" s="201">
        <v>6.4807248754404663</v>
      </c>
      <c r="D52" s="236">
        <v>13</v>
      </c>
      <c r="E52" s="195">
        <v>14.526801079656602</v>
      </c>
      <c r="F52" s="35">
        <v>19</v>
      </c>
      <c r="G52" s="37">
        <v>10.435432136737102</v>
      </c>
    </row>
    <row r="53" spans="1:7" s="33" customFormat="1" ht="15.75" customHeight="1" x14ac:dyDescent="0.25">
      <c r="A53" s="34" t="s">
        <v>210</v>
      </c>
      <c r="B53" s="236">
        <v>0</v>
      </c>
      <c r="C53" s="201">
        <v>0</v>
      </c>
      <c r="D53" s="236">
        <v>0</v>
      </c>
      <c r="E53" s="195">
        <v>0</v>
      </c>
      <c r="F53" s="35">
        <v>0</v>
      </c>
      <c r="G53" s="37">
        <v>0</v>
      </c>
    </row>
    <row r="54" spans="1:7" s="33" customFormat="1" ht="15.75" customHeight="1" x14ac:dyDescent="0.25">
      <c r="A54" s="34" t="s">
        <v>211</v>
      </c>
      <c r="B54" s="236" t="s">
        <v>234</v>
      </c>
      <c r="C54" s="201" t="s">
        <v>234</v>
      </c>
      <c r="D54" s="236" t="s">
        <v>234</v>
      </c>
      <c r="E54" s="195" t="s">
        <v>234</v>
      </c>
      <c r="F54" s="35">
        <v>4</v>
      </c>
      <c r="G54" s="37">
        <v>9.1345055948847076</v>
      </c>
    </row>
    <row r="55" spans="1:7" s="33" customFormat="1" ht="15.75" customHeight="1" x14ac:dyDescent="0.25">
      <c r="A55" s="34" t="s">
        <v>212</v>
      </c>
      <c r="B55" s="236">
        <v>11</v>
      </c>
      <c r="C55" s="201">
        <v>4.8506640496230915</v>
      </c>
      <c r="D55" s="236">
        <v>46</v>
      </c>
      <c r="E55" s="195">
        <v>20.375717107235854</v>
      </c>
      <c r="F55" s="35">
        <v>57</v>
      </c>
      <c r="G55" s="37">
        <v>12.595794330566678</v>
      </c>
    </row>
    <row r="56" spans="1:7" s="33" customFormat="1" ht="15.75" customHeight="1" x14ac:dyDescent="0.25">
      <c r="A56" s="34" t="s">
        <v>213</v>
      </c>
      <c r="B56" s="236">
        <v>9</v>
      </c>
      <c r="C56" s="201">
        <v>3.6602295841888246</v>
      </c>
      <c r="D56" s="236">
        <v>40</v>
      </c>
      <c r="E56" s="195">
        <v>16.720745417980673</v>
      </c>
      <c r="F56" s="35">
        <v>49</v>
      </c>
      <c r="G56" s="37">
        <v>10.100801879985983</v>
      </c>
    </row>
    <row r="57" spans="1:7" s="33" customFormat="1" ht="15.75" customHeight="1" x14ac:dyDescent="0.25">
      <c r="A57" s="34" t="s">
        <v>214</v>
      </c>
      <c r="B57" s="236">
        <v>49</v>
      </c>
      <c r="C57" s="201">
        <v>17.617683937677057</v>
      </c>
      <c r="D57" s="236">
        <v>65</v>
      </c>
      <c r="E57" s="195">
        <v>23.635644667749762</v>
      </c>
      <c r="F57" s="35">
        <v>114</v>
      </c>
      <c r="G57" s="37">
        <v>20.609685105705964</v>
      </c>
    </row>
    <row r="58" spans="1:7" s="33" customFormat="1" ht="15.75" customHeight="1" x14ac:dyDescent="0.25">
      <c r="A58" s="34" t="s">
        <v>215</v>
      </c>
      <c r="B58" s="236">
        <v>14</v>
      </c>
      <c r="C58" s="201">
        <v>27.548869017771107</v>
      </c>
      <c r="D58" s="236">
        <v>12</v>
      </c>
      <c r="E58" s="195">
        <v>23.687693455689473</v>
      </c>
      <c r="F58" s="35">
        <v>26</v>
      </c>
      <c r="G58" s="37">
        <v>25.621316935690498</v>
      </c>
    </row>
    <row r="59" spans="1:7" s="33" customFormat="1" ht="15.75" customHeight="1" x14ac:dyDescent="0.25">
      <c r="A59" s="34" t="s">
        <v>216</v>
      </c>
      <c r="B59" s="236">
        <v>3</v>
      </c>
      <c r="C59" s="201">
        <v>9.0408592181521144</v>
      </c>
      <c r="D59" s="236">
        <v>0</v>
      </c>
      <c r="E59" s="195">
        <v>0</v>
      </c>
      <c r="F59" s="35">
        <v>3</v>
      </c>
      <c r="G59" s="37">
        <v>4.5542179648718077</v>
      </c>
    </row>
    <row r="60" spans="1:7" s="33" customFormat="1" ht="15.75" customHeight="1" x14ac:dyDescent="0.25">
      <c r="A60" s="34" t="s">
        <v>217</v>
      </c>
      <c r="B60" s="236" t="s">
        <v>234</v>
      </c>
      <c r="C60" s="201" t="s">
        <v>234</v>
      </c>
      <c r="D60" s="236" t="s">
        <v>234</v>
      </c>
      <c r="E60" s="195" t="s">
        <v>234</v>
      </c>
      <c r="F60" s="35">
        <v>2</v>
      </c>
      <c r="G60" s="37">
        <v>12.463388795413493</v>
      </c>
    </row>
    <row r="61" spans="1:7" s="33" customFormat="1" ht="15.75" customHeight="1" x14ac:dyDescent="0.25">
      <c r="A61" s="34" t="s">
        <v>218</v>
      </c>
      <c r="B61" s="236">
        <v>26</v>
      </c>
      <c r="C61" s="201">
        <v>10.98090560611044</v>
      </c>
      <c r="D61" s="236">
        <v>23</v>
      </c>
      <c r="E61" s="195">
        <v>9.6548047379942918</v>
      </c>
      <c r="F61" s="35">
        <v>49</v>
      </c>
      <c r="G61" s="37">
        <v>10.315832908770119</v>
      </c>
    </row>
    <row r="62" spans="1:7" s="33" customFormat="1" ht="15.75" customHeight="1" x14ac:dyDescent="0.25">
      <c r="A62" s="34" t="s">
        <v>219</v>
      </c>
      <c r="B62" s="236">
        <v>0</v>
      </c>
      <c r="C62" s="201">
        <v>0</v>
      </c>
      <c r="D62" s="236">
        <v>0</v>
      </c>
      <c r="E62" s="195">
        <v>0</v>
      </c>
      <c r="F62" s="35">
        <v>0</v>
      </c>
      <c r="G62" s="37">
        <v>0</v>
      </c>
    </row>
    <row r="63" spans="1:7" s="33" customFormat="1" ht="15.75" customHeight="1" x14ac:dyDescent="0.25">
      <c r="A63" s="34" t="s">
        <v>220</v>
      </c>
      <c r="B63" s="236">
        <v>14</v>
      </c>
      <c r="C63" s="201">
        <v>3.3361142197420159</v>
      </c>
      <c r="D63" s="236">
        <v>65</v>
      </c>
      <c r="E63" s="195">
        <v>15.542984616609035</v>
      </c>
      <c r="F63" s="35">
        <v>79</v>
      </c>
      <c r="G63" s="37">
        <v>9.4289516557358546</v>
      </c>
    </row>
    <row r="64" spans="1:7" s="33" customFormat="1" ht="15.75" customHeight="1" x14ac:dyDescent="0.25">
      <c r="A64" s="34" t="s">
        <v>221</v>
      </c>
      <c r="B64" s="236">
        <v>4</v>
      </c>
      <c r="C64" s="201">
        <v>3.5980603292462034</v>
      </c>
      <c r="D64" s="236">
        <v>17</v>
      </c>
      <c r="E64" s="195">
        <v>16.043034555471458</v>
      </c>
      <c r="F64" s="35">
        <v>21</v>
      </c>
      <c r="G64" s="37">
        <v>9.6713580428855526</v>
      </c>
    </row>
    <row r="65" spans="1:11" s="33" customFormat="1" ht="15.75" customHeight="1" x14ac:dyDescent="0.25">
      <c r="A65" s="34" t="s">
        <v>222</v>
      </c>
      <c r="B65" s="376">
        <v>15</v>
      </c>
      <c r="C65" s="377">
        <v>36.771208802057011</v>
      </c>
      <c r="D65" s="376">
        <v>12</v>
      </c>
      <c r="E65" s="197">
        <v>29.056945639502405</v>
      </c>
      <c r="F65" s="35">
        <v>27</v>
      </c>
      <c r="G65" s="37">
        <v>32.89032902510629</v>
      </c>
    </row>
    <row r="66" spans="1:11" s="33" customFormat="1" ht="24.95" customHeight="1" x14ac:dyDescent="0.25">
      <c r="A66" s="39" t="s">
        <v>223</v>
      </c>
    </row>
    <row r="67" spans="1:11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</row>
    <row r="68" spans="1:11" s="40" customFormat="1" ht="15.95" customHeight="1" x14ac:dyDescent="0.25">
      <c r="A68" s="41" t="s">
        <v>236</v>
      </c>
      <c r="B68" s="33"/>
      <c r="C68" s="33"/>
      <c r="D68" s="33"/>
      <c r="E68" s="33"/>
      <c r="F68" s="33"/>
      <c r="G68" s="33"/>
    </row>
    <row r="69" spans="1:11" s="40" customFormat="1" ht="15.95" customHeight="1" x14ac:dyDescent="0.25">
      <c r="A69" s="41" t="s">
        <v>225</v>
      </c>
      <c r="B69" s="33"/>
      <c r="C69" s="33"/>
      <c r="D69" s="33"/>
      <c r="E69" s="33"/>
      <c r="F69" s="33"/>
      <c r="G69" s="33"/>
    </row>
    <row r="70" spans="1:11" s="40" customFormat="1" ht="15.95" customHeight="1" x14ac:dyDescent="0.25">
      <c r="A70" s="85" t="s">
        <v>237</v>
      </c>
      <c r="B70" s="33"/>
      <c r="C70" s="33"/>
      <c r="D70" s="33"/>
      <c r="E70" s="33"/>
      <c r="F70" s="33"/>
      <c r="G70" s="33"/>
    </row>
    <row r="71" spans="1:11" s="40" customFormat="1" ht="13.5" customHeight="1" x14ac:dyDescent="0.25">
      <c r="A71" s="85" t="s">
        <v>238</v>
      </c>
      <c r="B71" s="33"/>
      <c r="C71" s="33"/>
      <c r="D71" s="33"/>
      <c r="E71" s="33"/>
      <c r="F71" s="33"/>
      <c r="G71" s="33"/>
    </row>
    <row r="72" spans="1:11" s="40" customFormat="1" ht="15.95" customHeight="1" x14ac:dyDescent="0.25">
      <c r="A72" s="85" t="s">
        <v>239</v>
      </c>
      <c r="B72" s="42"/>
      <c r="C72" s="42"/>
      <c r="D72" s="42"/>
      <c r="E72" s="42"/>
      <c r="F72" s="42"/>
      <c r="G72" s="42"/>
    </row>
    <row r="73" spans="1:11" s="40" customFormat="1" ht="13.5" customHeight="1" x14ac:dyDescent="0.25">
      <c r="A73" s="85" t="s">
        <v>240</v>
      </c>
      <c r="B73" s="33"/>
      <c r="C73" s="33"/>
      <c r="D73" s="33"/>
      <c r="E73" s="33"/>
      <c r="F73" s="33"/>
      <c r="G73" s="33"/>
    </row>
    <row r="74" spans="1:11" ht="15.75" x14ac:dyDescent="0.25">
      <c r="A74" s="84" t="s">
        <v>145</v>
      </c>
      <c r="K74" s="45"/>
    </row>
  </sheetData>
  <sheetProtection algorithmName="SHA-512" hashValue="QqHWa1Un0QA6AlaEjEuGUPihK2vepY1jisjYvoYhKx30rQEYFKJgVvhNz4HCbLXoMsETIjlpf7c00mpfOnuDFA==" saltValue="YiDpL4BS5UdVqOJcCaBa6w==" spinCount="100000" sheet="1" objects="1" scenarios="1"/>
  <hyperlinks>
    <hyperlink ref="A74" location="'Table of Contents'!A1" display="Click here to return to the Table of Contents" xr:uid="{CD0477AB-B87B-4833-9B91-5C89D0182047}"/>
  </hyperlinks>
  <printOptions horizontalCentered="1"/>
  <pageMargins left="0.25" right="0.25" top="0.3" bottom="0.1" header="0.3" footer="0"/>
  <pageSetup scale="64"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856F-6E54-44C9-88E3-76EEAA073D5D}">
  <sheetPr codeName="Sheet43">
    <pageSetUpPr fitToPage="1"/>
  </sheetPr>
  <dimension ref="A1:I52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7" width="10.7109375" style="43" customWidth="1"/>
    <col min="8" max="8" width="16.7109375" style="43" customWidth="1"/>
    <col min="9" max="9" width="14.7109375" style="43" customWidth="1"/>
    <col min="10" max="16384" width="9.140625" style="43"/>
  </cols>
  <sheetData>
    <row r="1" spans="1:8" ht="21" x14ac:dyDescent="0.35">
      <c r="A1" s="105" t="s">
        <v>695</v>
      </c>
    </row>
    <row r="2" spans="1:8" ht="35.1" customHeight="1" x14ac:dyDescent="0.2">
      <c r="A2" s="46" t="s">
        <v>696</v>
      </c>
    </row>
    <row r="3" spans="1:8" s="99" customFormat="1" ht="38.1" customHeight="1" x14ac:dyDescent="0.3">
      <c r="A3" s="52" t="s">
        <v>416</v>
      </c>
      <c r="B3" s="390" t="s">
        <v>232</v>
      </c>
      <c r="C3" s="398" t="s">
        <v>233</v>
      </c>
      <c r="D3" s="390" t="s">
        <v>228</v>
      </c>
      <c r="E3" s="398" t="s">
        <v>229</v>
      </c>
      <c r="F3" s="390" t="s">
        <v>230</v>
      </c>
      <c r="G3" s="391" t="s">
        <v>231</v>
      </c>
      <c r="H3" s="52" t="s">
        <v>243</v>
      </c>
    </row>
    <row r="4" spans="1:8" s="33" customFormat="1" ht="15.75" customHeight="1" x14ac:dyDescent="0.25">
      <c r="A4" s="55" t="s">
        <v>244</v>
      </c>
      <c r="B4" s="247">
        <v>8532</v>
      </c>
      <c r="C4" s="57">
        <v>21.672086847458871</v>
      </c>
      <c r="D4" s="247">
        <v>1696</v>
      </c>
      <c r="E4" s="57">
        <v>8.5994655357610839</v>
      </c>
      <c r="F4" s="247">
        <v>6817</v>
      </c>
      <c r="G4" s="392">
        <v>34.698368093543657</v>
      </c>
      <c r="H4" s="56">
        <v>19</v>
      </c>
    </row>
    <row r="5" spans="1:8" s="33" customFormat="1" ht="15.75" customHeight="1" x14ac:dyDescent="0.25">
      <c r="A5" s="58" t="s">
        <v>245</v>
      </c>
      <c r="B5" s="248">
        <v>0</v>
      </c>
      <c r="C5" s="251">
        <v>0</v>
      </c>
      <c r="D5" s="248">
        <v>0</v>
      </c>
      <c r="E5" s="251">
        <v>0</v>
      </c>
      <c r="F5" s="248">
        <v>0</v>
      </c>
      <c r="G5" s="393">
        <v>0</v>
      </c>
      <c r="H5" s="59">
        <v>0</v>
      </c>
    </row>
    <row r="6" spans="1:8" s="33" customFormat="1" ht="15.75" customHeight="1" x14ac:dyDescent="0.25">
      <c r="A6" s="61" t="s">
        <v>246</v>
      </c>
      <c r="B6" s="248">
        <v>181</v>
      </c>
      <c r="C6" s="251">
        <v>6.6404452884105218</v>
      </c>
      <c r="D6" s="248">
        <v>83</v>
      </c>
      <c r="E6" s="251">
        <v>6.2601487487381826</v>
      </c>
      <c r="F6" s="248">
        <v>98</v>
      </c>
      <c r="G6" s="393">
        <v>7.0006313882111781</v>
      </c>
      <c r="H6" s="59">
        <v>0</v>
      </c>
    </row>
    <row r="7" spans="1:8" s="33" customFormat="1" ht="15.75" customHeight="1" x14ac:dyDescent="0.25">
      <c r="A7" s="61" t="s">
        <v>247</v>
      </c>
      <c r="B7" s="248">
        <v>787</v>
      </c>
      <c r="C7" s="251">
        <v>27.249094837517848</v>
      </c>
      <c r="D7" s="248">
        <v>268</v>
      </c>
      <c r="E7" s="251">
        <v>19.373700441958871</v>
      </c>
      <c r="F7" s="248">
        <v>519</v>
      </c>
      <c r="G7" s="393">
        <v>34.48847027381543</v>
      </c>
      <c r="H7" s="59">
        <v>0</v>
      </c>
    </row>
    <row r="8" spans="1:8" s="33" customFormat="1" ht="15.75" customHeight="1" x14ac:dyDescent="0.25">
      <c r="A8" s="61" t="s">
        <v>248</v>
      </c>
      <c r="B8" s="248">
        <v>1457</v>
      </c>
      <c r="C8" s="251">
        <v>54.399757693684521</v>
      </c>
      <c r="D8" s="248">
        <v>366</v>
      </c>
      <c r="E8" s="251">
        <v>28.467608986844009</v>
      </c>
      <c r="F8" s="248">
        <v>1086</v>
      </c>
      <c r="G8" s="393">
        <v>77.980882426556235</v>
      </c>
      <c r="H8" s="59">
        <v>5</v>
      </c>
    </row>
    <row r="9" spans="1:8" s="33" customFormat="1" ht="15.75" customHeight="1" x14ac:dyDescent="0.25">
      <c r="A9" s="61" t="s">
        <v>249</v>
      </c>
      <c r="B9" s="248">
        <v>1612</v>
      </c>
      <c r="C9" s="251">
        <v>65.955622410748063</v>
      </c>
      <c r="D9" s="248">
        <v>353</v>
      </c>
      <c r="E9" s="251">
        <v>30.011916036749593</v>
      </c>
      <c r="F9" s="248">
        <v>1253</v>
      </c>
      <c r="G9" s="393">
        <v>98.827313000806157</v>
      </c>
      <c r="H9" s="59">
        <v>6</v>
      </c>
    </row>
    <row r="10" spans="1:8" s="33" customFormat="1" ht="15.75" customHeight="1" x14ac:dyDescent="0.25">
      <c r="A10" s="61" t="s">
        <v>250</v>
      </c>
      <c r="B10" s="248">
        <v>2274</v>
      </c>
      <c r="C10" s="251">
        <v>43.902346649469536</v>
      </c>
      <c r="D10" s="248">
        <v>434</v>
      </c>
      <c r="E10" s="251">
        <v>17.1304821959734</v>
      </c>
      <c r="F10" s="248">
        <v>1836</v>
      </c>
      <c r="G10" s="393">
        <v>69.382981697042382</v>
      </c>
      <c r="H10" s="59">
        <v>4</v>
      </c>
    </row>
    <row r="11" spans="1:8" s="33" customFormat="1" ht="15.75" customHeight="1" x14ac:dyDescent="0.25">
      <c r="A11" s="61" t="s">
        <v>251</v>
      </c>
      <c r="B11" s="248">
        <v>2220</v>
      </c>
      <c r="C11" s="251">
        <v>13.687824398943702</v>
      </c>
      <c r="D11" s="248">
        <v>191</v>
      </c>
      <c r="E11" s="251">
        <v>2.2521810347571201</v>
      </c>
      <c r="F11" s="248">
        <v>2025</v>
      </c>
      <c r="G11" s="393">
        <v>26.16912833621425</v>
      </c>
      <c r="H11" s="59">
        <v>4</v>
      </c>
    </row>
    <row r="12" spans="1:8" s="33" customFormat="1" ht="15.75" customHeight="1" x14ac:dyDescent="0.25">
      <c r="A12" s="61" t="s">
        <v>252</v>
      </c>
      <c r="B12" s="248">
        <v>1</v>
      </c>
      <c r="C12" s="252" t="s">
        <v>253</v>
      </c>
      <c r="D12" s="248">
        <v>1</v>
      </c>
      <c r="E12" s="252" t="s">
        <v>253</v>
      </c>
      <c r="F12" s="248">
        <v>0</v>
      </c>
      <c r="G12" s="394" t="s">
        <v>253</v>
      </c>
      <c r="H12" s="59">
        <v>0</v>
      </c>
    </row>
    <row r="13" spans="1:8" s="33" customFormat="1" ht="15.75" customHeight="1" x14ac:dyDescent="0.25">
      <c r="A13" s="63" t="s">
        <v>632</v>
      </c>
      <c r="B13" s="249">
        <v>1156</v>
      </c>
      <c r="C13" s="65">
        <v>51.102290278734422</v>
      </c>
      <c r="D13" s="249">
        <v>261</v>
      </c>
      <c r="E13" s="65">
        <v>22.883520457629057</v>
      </c>
      <c r="F13" s="249">
        <v>891</v>
      </c>
      <c r="G13" s="395">
        <v>79.44215665468829</v>
      </c>
      <c r="H13" s="64">
        <v>4</v>
      </c>
    </row>
    <row r="14" spans="1:8" s="33" customFormat="1" ht="15.75" customHeight="1" x14ac:dyDescent="0.25">
      <c r="A14" s="61" t="s">
        <v>633</v>
      </c>
      <c r="B14" s="248">
        <v>24</v>
      </c>
      <c r="C14" s="251">
        <v>14.857001425548038</v>
      </c>
      <c r="D14" s="248">
        <v>13</v>
      </c>
      <c r="E14" s="251">
        <v>17.097208059103842</v>
      </c>
      <c r="F14" s="248">
        <v>11</v>
      </c>
      <c r="G14" s="393">
        <v>12.864866167540638</v>
      </c>
      <c r="H14" s="59">
        <v>0</v>
      </c>
    </row>
    <row r="15" spans="1:8" s="33" customFormat="1" ht="15.75" customHeight="1" x14ac:dyDescent="0.25">
      <c r="A15" s="61" t="s">
        <v>634</v>
      </c>
      <c r="B15" s="248">
        <v>116</v>
      </c>
      <c r="C15" s="251">
        <v>68.222497246692072</v>
      </c>
      <c r="D15" s="248">
        <v>34</v>
      </c>
      <c r="E15" s="251">
        <v>42.264732631011796</v>
      </c>
      <c r="F15" s="248">
        <v>82</v>
      </c>
      <c r="G15" s="393">
        <v>91.53158029193267</v>
      </c>
      <c r="H15" s="59">
        <v>0</v>
      </c>
    </row>
    <row r="16" spans="1:8" s="33" customFormat="1" ht="15.75" customHeight="1" x14ac:dyDescent="0.25">
      <c r="A16" s="61" t="s">
        <v>635</v>
      </c>
      <c r="B16" s="248">
        <v>220</v>
      </c>
      <c r="C16" s="251">
        <v>124.54657899212017</v>
      </c>
      <c r="D16" s="248">
        <v>60</v>
      </c>
      <c r="E16" s="251">
        <v>72.289686719504459</v>
      </c>
      <c r="F16" s="248">
        <v>160</v>
      </c>
      <c r="G16" s="393">
        <v>170.86468815437047</v>
      </c>
      <c r="H16" s="59">
        <v>0</v>
      </c>
    </row>
    <row r="17" spans="1:8" s="33" customFormat="1" ht="15.75" customHeight="1" x14ac:dyDescent="0.25">
      <c r="A17" s="61" t="s">
        <v>636</v>
      </c>
      <c r="B17" s="248">
        <v>278</v>
      </c>
      <c r="C17" s="251">
        <v>178.42120262540493</v>
      </c>
      <c r="D17" s="248">
        <v>69</v>
      </c>
      <c r="E17" s="251">
        <v>92.191145209343475</v>
      </c>
      <c r="F17" s="248">
        <v>207</v>
      </c>
      <c r="G17" s="393">
        <v>255.66103854936389</v>
      </c>
      <c r="H17" s="59">
        <v>2</v>
      </c>
    </row>
    <row r="18" spans="1:8" s="33" customFormat="1" ht="15.75" customHeight="1" x14ac:dyDescent="0.25">
      <c r="A18" s="61" t="s">
        <v>637</v>
      </c>
      <c r="B18" s="248">
        <v>291</v>
      </c>
      <c r="C18" s="251">
        <v>100.90772290852304</v>
      </c>
      <c r="D18" s="248">
        <v>53</v>
      </c>
      <c r="E18" s="251">
        <v>37.209511601723129</v>
      </c>
      <c r="F18" s="248">
        <v>238</v>
      </c>
      <c r="G18" s="393">
        <v>163.07447289549614</v>
      </c>
      <c r="H18" s="59">
        <v>0</v>
      </c>
    </row>
    <row r="19" spans="1:8" s="33" customFormat="1" ht="15.75" customHeight="1" x14ac:dyDescent="0.25">
      <c r="A19" s="61" t="s">
        <v>638</v>
      </c>
      <c r="B19" s="248">
        <v>227</v>
      </c>
      <c r="C19" s="251">
        <v>24.595693406960727</v>
      </c>
      <c r="D19" s="248">
        <v>32</v>
      </c>
      <c r="E19" s="251">
        <v>6.4654978925057023</v>
      </c>
      <c r="F19" s="248">
        <v>193</v>
      </c>
      <c r="G19" s="393">
        <v>45.094407778003855</v>
      </c>
      <c r="H19" s="59">
        <v>2</v>
      </c>
    </row>
    <row r="20" spans="1:8" s="33" customFormat="1" ht="15.75" customHeight="1" x14ac:dyDescent="0.25">
      <c r="A20" s="63" t="s">
        <v>639</v>
      </c>
      <c r="B20" s="249">
        <v>3820</v>
      </c>
      <c r="C20" s="65">
        <v>24.541295959379624</v>
      </c>
      <c r="D20" s="249">
        <v>759</v>
      </c>
      <c r="E20" s="65">
        <v>9.8705083415746238</v>
      </c>
      <c r="F20" s="249">
        <v>3054</v>
      </c>
      <c r="G20" s="395">
        <v>38.775897560068451</v>
      </c>
      <c r="H20" s="64">
        <v>7</v>
      </c>
    </row>
    <row r="21" spans="1:8" s="33" customFormat="1" ht="15.75" customHeight="1" x14ac:dyDescent="0.25">
      <c r="A21" s="61" t="s">
        <v>640</v>
      </c>
      <c r="B21" s="248">
        <v>96</v>
      </c>
      <c r="C21" s="251">
        <v>7.1760948960121151</v>
      </c>
      <c r="D21" s="248">
        <v>45</v>
      </c>
      <c r="E21" s="251">
        <v>6.8475074240110692</v>
      </c>
      <c r="F21" s="248">
        <v>51</v>
      </c>
      <c r="G21" s="393">
        <v>7.4933715327202979</v>
      </c>
      <c r="H21" s="59">
        <v>0</v>
      </c>
    </row>
    <row r="22" spans="1:8" s="33" customFormat="1" ht="15.75" customHeight="1" x14ac:dyDescent="0.25">
      <c r="A22" s="61" t="s">
        <v>641</v>
      </c>
      <c r="B22" s="248">
        <v>392</v>
      </c>
      <c r="C22" s="251">
        <v>27.712383560633423</v>
      </c>
      <c r="D22" s="248">
        <v>120</v>
      </c>
      <c r="E22" s="251">
        <v>17.703562433150648</v>
      </c>
      <c r="F22" s="248">
        <v>272</v>
      </c>
      <c r="G22" s="393">
        <v>36.921386301669422</v>
      </c>
      <c r="H22" s="59">
        <v>0</v>
      </c>
    </row>
    <row r="23" spans="1:8" s="33" customFormat="1" ht="15.75" customHeight="1" x14ac:dyDescent="0.25">
      <c r="A23" s="61" t="s">
        <v>642</v>
      </c>
      <c r="B23" s="248">
        <v>708</v>
      </c>
      <c r="C23" s="251">
        <v>55.652842980590549</v>
      </c>
      <c r="D23" s="248">
        <v>179</v>
      </c>
      <c r="E23" s="251">
        <v>29.227646004840661</v>
      </c>
      <c r="F23" s="248">
        <v>526</v>
      </c>
      <c r="G23" s="393">
        <v>79.728577528923992</v>
      </c>
      <c r="H23" s="59">
        <v>3</v>
      </c>
    </row>
    <row r="24" spans="1:8" s="33" customFormat="1" ht="15.75" customHeight="1" x14ac:dyDescent="0.25">
      <c r="A24" s="61" t="s">
        <v>643</v>
      </c>
      <c r="B24" s="248">
        <v>748</v>
      </c>
      <c r="C24" s="251">
        <v>69.417398676875393</v>
      </c>
      <c r="D24" s="248">
        <v>156</v>
      </c>
      <c r="E24" s="251">
        <v>30.520299191806423</v>
      </c>
      <c r="F24" s="248">
        <v>589</v>
      </c>
      <c r="G24" s="393">
        <v>103.9892992205346</v>
      </c>
      <c r="H24" s="59">
        <v>3</v>
      </c>
    </row>
    <row r="25" spans="1:8" s="33" customFormat="1" ht="15.75" customHeight="1" x14ac:dyDescent="0.25">
      <c r="A25" s="61" t="s">
        <v>644</v>
      </c>
      <c r="B25" s="248">
        <v>1049</v>
      </c>
      <c r="C25" s="251">
        <v>48.421582163351978</v>
      </c>
      <c r="D25" s="248">
        <v>179</v>
      </c>
      <c r="E25" s="251">
        <v>17.184378201519241</v>
      </c>
      <c r="F25" s="248">
        <v>869</v>
      </c>
      <c r="G25" s="393">
        <v>77.261915205104685</v>
      </c>
      <c r="H25" s="59">
        <v>1</v>
      </c>
    </row>
    <row r="26" spans="1:8" s="33" customFormat="1" ht="15.75" customHeight="1" x14ac:dyDescent="0.25">
      <c r="A26" s="61" t="s">
        <v>645</v>
      </c>
      <c r="B26" s="248">
        <v>827</v>
      </c>
      <c r="C26" s="251">
        <v>17.20198591155027</v>
      </c>
      <c r="D26" s="248">
        <v>80</v>
      </c>
      <c r="E26" s="251">
        <v>3.2246418402952259</v>
      </c>
      <c r="F26" s="248">
        <v>747</v>
      </c>
      <c r="G26" s="393">
        <v>32.105712122001201</v>
      </c>
      <c r="H26" s="59">
        <v>0</v>
      </c>
    </row>
    <row r="27" spans="1:8" s="33" customFormat="1" ht="15.75" customHeight="1" x14ac:dyDescent="0.25">
      <c r="A27" s="63" t="s">
        <v>646</v>
      </c>
      <c r="B27" s="249">
        <v>2150</v>
      </c>
      <c r="C27" s="65">
        <v>14.349728108422859</v>
      </c>
      <c r="D27" s="249">
        <v>369</v>
      </c>
      <c r="E27" s="65">
        <v>4.9243677975532538</v>
      </c>
      <c r="F27" s="249">
        <v>1778</v>
      </c>
      <c r="G27" s="395">
        <v>23.739856245454352</v>
      </c>
      <c r="H27" s="64">
        <v>3</v>
      </c>
    </row>
    <row r="28" spans="1:8" s="33" customFormat="1" ht="15.75" customHeight="1" x14ac:dyDescent="0.25">
      <c r="A28" s="61" t="s">
        <v>647</v>
      </c>
      <c r="B28" s="248">
        <v>26</v>
      </c>
      <c r="C28" s="251">
        <v>3.2793351873329915</v>
      </c>
      <c r="D28" s="248">
        <v>12</v>
      </c>
      <c r="E28" s="251">
        <v>3.1577416970078982</v>
      </c>
      <c r="F28" s="248">
        <v>14</v>
      </c>
      <c r="G28" s="393">
        <v>3.3912657687442986</v>
      </c>
      <c r="H28" s="59">
        <v>0</v>
      </c>
    </row>
    <row r="29" spans="1:8" s="33" customFormat="1" ht="15.75" customHeight="1" x14ac:dyDescent="0.25">
      <c r="A29" s="61" t="s">
        <v>648</v>
      </c>
      <c r="B29" s="248">
        <v>118</v>
      </c>
      <c r="C29" s="251">
        <v>14.050860893342341</v>
      </c>
      <c r="D29" s="248">
        <v>44</v>
      </c>
      <c r="E29" s="251">
        <v>10.992778527422438</v>
      </c>
      <c r="F29" s="248">
        <v>74</v>
      </c>
      <c r="G29" s="393">
        <v>16.835651797958924</v>
      </c>
      <c r="H29" s="59">
        <v>0</v>
      </c>
    </row>
    <row r="30" spans="1:8" s="33" customFormat="1" ht="15.75" customHeight="1" x14ac:dyDescent="0.25">
      <c r="A30" s="61" t="s">
        <v>649</v>
      </c>
      <c r="B30" s="248">
        <v>255</v>
      </c>
      <c r="C30" s="251">
        <v>31.319637107130561</v>
      </c>
      <c r="D30" s="248">
        <v>69</v>
      </c>
      <c r="E30" s="251">
        <v>17.71526093093965</v>
      </c>
      <c r="F30" s="248">
        <v>185</v>
      </c>
      <c r="G30" s="393">
        <v>43.561084002520523</v>
      </c>
      <c r="H30" s="59">
        <v>1</v>
      </c>
    </row>
    <row r="31" spans="1:8" s="33" customFormat="1" ht="15.75" customHeight="1" x14ac:dyDescent="0.25">
      <c r="A31" s="61" t="s">
        <v>650</v>
      </c>
      <c r="B31" s="248">
        <v>321</v>
      </c>
      <c r="C31" s="251">
        <v>39.70692304989408</v>
      </c>
      <c r="D31" s="248">
        <v>76</v>
      </c>
      <c r="E31" s="251">
        <v>19.417065553497707</v>
      </c>
      <c r="F31" s="248">
        <v>244</v>
      </c>
      <c r="G31" s="393">
        <v>58.511086494457452</v>
      </c>
      <c r="H31" s="59">
        <v>1</v>
      </c>
    </row>
    <row r="32" spans="1:8" s="33" customFormat="1" ht="15.75" customHeight="1" x14ac:dyDescent="0.25">
      <c r="A32" s="61" t="s">
        <v>651</v>
      </c>
      <c r="B32" s="248">
        <v>555</v>
      </c>
      <c r="C32" s="251">
        <v>30.380919843292709</v>
      </c>
      <c r="D32" s="248">
        <v>123</v>
      </c>
      <c r="E32" s="251">
        <v>13.936351965245226</v>
      </c>
      <c r="F32" s="248">
        <v>431</v>
      </c>
      <c r="G32" s="393">
        <v>45.646114961573709</v>
      </c>
      <c r="H32" s="59">
        <v>1</v>
      </c>
    </row>
    <row r="33" spans="1:8" s="33" customFormat="1" ht="15.75" customHeight="1" x14ac:dyDescent="0.25">
      <c r="A33" s="61" t="s">
        <v>652</v>
      </c>
      <c r="B33" s="248">
        <v>875</v>
      </c>
      <c r="C33" s="251">
        <v>11.337752914622136</v>
      </c>
      <c r="D33" s="248">
        <v>45</v>
      </c>
      <c r="E33" s="251">
        <v>1.1298063519957462</v>
      </c>
      <c r="F33" s="248">
        <v>830</v>
      </c>
      <c r="G33" s="393">
        <v>22.224630835185142</v>
      </c>
      <c r="H33" s="59">
        <v>0</v>
      </c>
    </row>
    <row r="34" spans="1:8" s="33" customFormat="1" ht="15.75" customHeight="1" x14ac:dyDescent="0.25">
      <c r="A34" s="63" t="s">
        <v>653</v>
      </c>
      <c r="B34" s="249">
        <v>1406</v>
      </c>
      <c r="C34" s="65" t="s">
        <v>253</v>
      </c>
      <c r="D34" s="249">
        <v>307</v>
      </c>
      <c r="E34" s="65" t="s">
        <v>253</v>
      </c>
      <c r="F34" s="249">
        <v>1094</v>
      </c>
      <c r="G34" s="395" t="s">
        <v>253</v>
      </c>
      <c r="H34" s="64">
        <v>5</v>
      </c>
    </row>
    <row r="35" spans="1:8" s="33" customFormat="1" ht="15.75" customHeight="1" x14ac:dyDescent="0.25">
      <c r="A35" s="61" t="s">
        <v>654</v>
      </c>
      <c r="B35" s="248">
        <v>0</v>
      </c>
      <c r="C35" s="251" t="s">
        <v>253</v>
      </c>
      <c r="D35" s="248">
        <v>0</v>
      </c>
      <c r="E35" s="251" t="s">
        <v>253</v>
      </c>
      <c r="F35" s="248">
        <v>0</v>
      </c>
      <c r="G35" s="393" t="s">
        <v>253</v>
      </c>
      <c r="H35" s="59">
        <v>0</v>
      </c>
    </row>
    <row r="36" spans="1:8" s="33" customFormat="1" ht="15.75" customHeight="1" x14ac:dyDescent="0.25">
      <c r="A36" s="61" t="s">
        <v>655</v>
      </c>
      <c r="B36" s="248">
        <v>35</v>
      </c>
      <c r="C36" s="251" t="s">
        <v>253</v>
      </c>
      <c r="D36" s="248">
        <v>13</v>
      </c>
      <c r="E36" s="251" t="s">
        <v>253</v>
      </c>
      <c r="F36" s="248">
        <v>22</v>
      </c>
      <c r="G36" s="393" t="s">
        <v>253</v>
      </c>
      <c r="H36" s="59">
        <v>0</v>
      </c>
    </row>
    <row r="37" spans="1:8" s="33" customFormat="1" ht="15.75" customHeight="1" x14ac:dyDescent="0.25">
      <c r="A37" s="61" t="s">
        <v>656</v>
      </c>
      <c r="B37" s="248">
        <v>161</v>
      </c>
      <c r="C37" s="251" t="s">
        <v>253</v>
      </c>
      <c r="D37" s="248">
        <v>70</v>
      </c>
      <c r="E37" s="251" t="s">
        <v>253</v>
      </c>
      <c r="F37" s="248">
        <v>91</v>
      </c>
      <c r="G37" s="393" t="s">
        <v>253</v>
      </c>
      <c r="H37" s="59">
        <v>0</v>
      </c>
    </row>
    <row r="38" spans="1:8" s="33" customFormat="1" ht="15.75" customHeight="1" x14ac:dyDescent="0.25">
      <c r="A38" s="61" t="s">
        <v>657</v>
      </c>
      <c r="B38" s="248">
        <v>274</v>
      </c>
      <c r="C38" s="251" t="s">
        <v>253</v>
      </c>
      <c r="D38" s="248">
        <v>58</v>
      </c>
      <c r="E38" s="251" t="s">
        <v>253</v>
      </c>
      <c r="F38" s="248">
        <v>215</v>
      </c>
      <c r="G38" s="393" t="s">
        <v>253</v>
      </c>
      <c r="H38" s="59">
        <v>1</v>
      </c>
    </row>
    <row r="39" spans="1:8" s="33" customFormat="1" ht="15.75" customHeight="1" x14ac:dyDescent="0.25">
      <c r="A39" s="61" t="s">
        <v>658</v>
      </c>
      <c r="B39" s="248">
        <v>265</v>
      </c>
      <c r="C39" s="251" t="s">
        <v>253</v>
      </c>
      <c r="D39" s="248">
        <v>52</v>
      </c>
      <c r="E39" s="251" t="s">
        <v>253</v>
      </c>
      <c r="F39" s="248">
        <v>213</v>
      </c>
      <c r="G39" s="393" t="s">
        <v>253</v>
      </c>
      <c r="H39" s="59">
        <v>0</v>
      </c>
    </row>
    <row r="40" spans="1:8" s="33" customFormat="1" ht="15.75" customHeight="1" x14ac:dyDescent="0.25">
      <c r="A40" s="61" t="s">
        <v>659</v>
      </c>
      <c r="B40" s="248">
        <v>379</v>
      </c>
      <c r="C40" s="251" t="s">
        <v>253</v>
      </c>
      <c r="D40" s="248">
        <v>79</v>
      </c>
      <c r="E40" s="251" t="s">
        <v>253</v>
      </c>
      <c r="F40" s="248">
        <v>298</v>
      </c>
      <c r="G40" s="393" t="s">
        <v>253</v>
      </c>
      <c r="H40" s="59">
        <v>2</v>
      </c>
    </row>
    <row r="41" spans="1:8" s="33" customFormat="1" ht="15.75" customHeight="1" x14ac:dyDescent="0.25">
      <c r="A41" s="61" t="s">
        <v>660</v>
      </c>
      <c r="B41" s="248">
        <v>291</v>
      </c>
      <c r="C41" s="251" t="s">
        <v>253</v>
      </c>
      <c r="D41" s="248">
        <v>34</v>
      </c>
      <c r="E41" s="251" t="s">
        <v>253</v>
      </c>
      <c r="F41" s="248">
        <v>255</v>
      </c>
      <c r="G41" s="393" t="s">
        <v>253</v>
      </c>
      <c r="H41" s="59">
        <v>2</v>
      </c>
    </row>
    <row r="42" spans="1:8" s="33" customFormat="1" ht="15.75" customHeight="1" x14ac:dyDescent="0.25">
      <c r="A42" s="61" t="s">
        <v>661</v>
      </c>
      <c r="B42" s="396">
        <v>1</v>
      </c>
      <c r="C42" s="399" t="s">
        <v>253</v>
      </c>
      <c r="D42" s="396">
        <v>1</v>
      </c>
      <c r="E42" s="399" t="s">
        <v>253</v>
      </c>
      <c r="F42" s="396">
        <v>0</v>
      </c>
      <c r="G42" s="397" t="s">
        <v>253</v>
      </c>
      <c r="H42" s="59">
        <v>0</v>
      </c>
    </row>
    <row r="43" spans="1:8" s="33" customFormat="1" ht="24.95" customHeight="1" x14ac:dyDescent="0.25">
      <c r="A43" s="208" t="s">
        <v>662</v>
      </c>
      <c r="B43" s="211"/>
      <c r="C43" s="212"/>
      <c r="D43" s="211"/>
      <c r="E43" s="212"/>
      <c r="F43" s="211"/>
      <c r="G43" s="212"/>
      <c r="H43" s="211"/>
    </row>
    <row r="44" spans="1:8" s="33" customFormat="1" ht="15.95" customHeight="1" x14ac:dyDescent="0.25">
      <c r="A44" s="208" t="s">
        <v>663</v>
      </c>
      <c r="B44" s="211"/>
      <c r="C44" s="212"/>
      <c r="D44" s="211"/>
      <c r="E44" s="212"/>
      <c r="F44" s="211"/>
      <c r="G44" s="212"/>
      <c r="H44" s="211"/>
    </row>
    <row r="45" spans="1:8" s="33" customFormat="1" ht="18" customHeight="1" x14ac:dyDescent="0.25">
      <c r="A45" s="208" t="s">
        <v>664</v>
      </c>
      <c r="B45" s="211"/>
      <c r="C45" s="212"/>
      <c r="D45" s="211"/>
      <c r="E45" s="212"/>
      <c r="F45" s="211"/>
      <c r="G45" s="212"/>
      <c r="H45" s="211"/>
    </row>
    <row r="46" spans="1:8" s="40" customFormat="1" ht="18" customHeight="1" x14ac:dyDescent="0.25">
      <c r="A46" s="208" t="s">
        <v>294</v>
      </c>
      <c r="B46" s="211"/>
      <c r="C46" s="212"/>
      <c r="D46" s="211"/>
      <c r="E46" s="212"/>
      <c r="F46" s="211"/>
      <c r="G46" s="212"/>
      <c r="H46" s="211"/>
    </row>
    <row r="47" spans="1:8" s="40" customFormat="1" ht="20.100000000000001" customHeight="1" x14ac:dyDescent="0.25">
      <c r="A47" s="209" t="s">
        <v>225</v>
      </c>
      <c r="B47" s="211"/>
      <c r="C47" s="212"/>
      <c r="D47" s="211"/>
      <c r="E47" s="212"/>
      <c r="F47" s="211"/>
      <c r="G47" s="212"/>
      <c r="H47" s="211"/>
    </row>
    <row r="48" spans="1:8" s="40" customFormat="1" ht="14.1" customHeight="1" x14ac:dyDescent="0.25">
      <c r="A48" s="209" t="s">
        <v>295</v>
      </c>
      <c r="B48" s="211"/>
      <c r="C48" s="212"/>
      <c r="D48" s="211"/>
      <c r="E48" s="212"/>
      <c r="F48" s="211"/>
      <c r="G48" s="212"/>
      <c r="H48" s="211"/>
    </row>
    <row r="49" spans="1:9" s="40" customFormat="1" ht="20.100000000000001" customHeight="1" x14ac:dyDescent="0.25">
      <c r="A49" s="209" t="s">
        <v>296</v>
      </c>
      <c r="B49" s="211"/>
      <c r="C49" s="212"/>
      <c r="D49" s="211"/>
      <c r="E49" s="212"/>
      <c r="F49" s="211"/>
      <c r="G49" s="212"/>
      <c r="H49" s="211"/>
    </row>
    <row r="50" spans="1:9" s="40" customFormat="1" ht="14.1" customHeight="1" x14ac:dyDescent="0.25">
      <c r="A50" s="209" t="s">
        <v>140</v>
      </c>
      <c r="B50" s="211"/>
      <c r="C50" s="212"/>
      <c r="D50" s="211"/>
      <c r="E50" s="212"/>
      <c r="F50" s="211"/>
      <c r="G50" s="212"/>
      <c r="H50" s="211"/>
    </row>
    <row r="51" spans="1:9" ht="15.75" x14ac:dyDescent="0.25">
      <c r="A51" s="209" t="s">
        <v>141</v>
      </c>
      <c r="B51" s="211"/>
      <c r="C51" s="212"/>
      <c r="D51" s="211"/>
      <c r="E51" s="212"/>
      <c r="F51" s="211"/>
      <c r="G51" s="212"/>
      <c r="H51" s="211"/>
      <c r="I51" s="45"/>
    </row>
    <row r="52" spans="1:9" ht="15.75" x14ac:dyDescent="0.25">
      <c r="A52" s="84" t="s">
        <v>145</v>
      </c>
    </row>
  </sheetData>
  <sheetProtection algorithmName="SHA-512" hashValue="Xo2Vzquja+DuX9fgJjWZ48gOZYQM4yW/IbBGiuL/3JcYQOf6Ni/feI3ojCgxs5sAHbwJiS917i+pRg1O2k/1ZA==" saltValue="pyd6pdMzEfjj+7ovFkGeog==" spinCount="100000" sheet="1" objects="1" scenarios="1"/>
  <hyperlinks>
    <hyperlink ref="A51" location="'Table of Contents'!A1" display="Click here to return to the Table of Contents" xr:uid="{E5AF6B1F-867C-4F18-B584-2EFC9354236B}"/>
    <hyperlink ref="A52" location="'Table of Contents'!A1" display="Click here to return to the Table of Contents" xr:uid="{D3330D7C-0E8E-4991-8CA7-469589E4A441}"/>
  </hyperlinks>
  <printOptions horizontalCentered="1"/>
  <pageMargins left="0.4" right="0.4" top="0.3" bottom="0.1" header="0.3" footer="0"/>
  <pageSetup scale="67" orientation="portrait" r:id="rId1"/>
  <headerFooter alignWithMargins="0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D9D9-00A9-43F4-895D-B98F127C1704}">
  <sheetPr codeName="Sheet44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697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102" t="s">
        <v>147</v>
      </c>
    </row>
    <row r="2" spans="1:16" ht="35.1" customHeight="1" thickBot="1" x14ac:dyDescent="0.25">
      <c r="A2" s="367" t="s">
        <v>673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48" t="s">
        <v>148</v>
      </c>
      <c r="B3" s="375" t="s">
        <v>149</v>
      </c>
      <c r="C3" s="133" t="s">
        <v>150</v>
      </c>
      <c r="D3" s="133" t="s">
        <v>151</v>
      </c>
      <c r="E3" s="133" t="s">
        <v>152</v>
      </c>
      <c r="F3" s="193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6" s="33" customFormat="1" ht="18" customHeight="1" x14ac:dyDescent="0.25">
      <c r="A4" s="28" t="s">
        <v>160</v>
      </c>
      <c r="B4" s="235">
        <v>930</v>
      </c>
      <c r="C4" s="260">
        <v>1233</v>
      </c>
      <c r="D4" s="260">
        <v>1442</v>
      </c>
      <c r="E4" s="260">
        <v>1336</v>
      </c>
      <c r="F4" s="261">
        <v>1696</v>
      </c>
      <c r="G4" s="31">
        <v>4.7193830289791805</v>
      </c>
      <c r="H4" s="31">
        <v>6.2355932921050208</v>
      </c>
      <c r="I4" s="31">
        <v>7.2832853560169264</v>
      </c>
      <c r="J4" s="31">
        <v>6.7439642597157059</v>
      </c>
      <c r="K4" s="31">
        <v>8.599465535761091</v>
      </c>
    </row>
    <row r="5" spans="1:16" s="94" customFormat="1" ht="15" customHeight="1" x14ac:dyDescent="0.25">
      <c r="A5" s="34" t="s">
        <v>162</v>
      </c>
      <c r="B5" s="236">
        <v>18</v>
      </c>
      <c r="C5" s="200">
        <v>16</v>
      </c>
      <c r="D5" s="200">
        <v>28</v>
      </c>
      <c r="E5" s="200">
        <v>39</v>
      </c>
      <c r="F5" s="262">
        <v>38</v>
      </c>
      <c r="G5" s="37">
        <v>2.137949162969794</v>
      </c>
      <c r="H5" s="37">
        <v>1.8894672265258157</v>
      </c>
      <c r="I5" s="37">
        <v>3.2886608558965968</v>
      </c>
      <c r="J5" s="37">
        <v>4.5719818671993435</v>
      </c>
      <c r="K5" s="37">
        <v>4.4814180976739966</v>
      </c>
    </row>
    <row r="6" spans="1:16" s="94" customFormat="1" ht="16.5" customHeight="1" x14ac:dyDescent="0.25">
      <c r="A6" s="33" t="s">
        <v>163</v>
      </c>
      <c r="B6" s="236">
        <v>1</v>
      </c>
      <c r="C6" s="200">
        <v>0</v>
      </c>
      <c r="D6" s="200">
        <v>2</v>
      </c>
      <c r="E6" s="200">
        <v>2</v>
      </c>
      <c r="F6" s="262">
        <v>2</v>
      </c>
      <c r="G6" s="37">
        <v>1.5989106063604439</v>
      </c>
      <c r="H6" s="37">
        <v>0</v>
      </c>
      <c r="I6" s="37">
        <v>3.1623622691456634</v>
      </c>
      <c r="J6" s="37">
        <v>3.1620831677987473</v>
      </c>
      <c r="K6" s="37">
        <v>3.208206845129181</v>
      </c>
    </row>
    <row r="7" spans="1:16" s="94" customFormat="1" ht="15" customHeight="1" x14ac:dyDescent="0.25">
      <c r="A7" s="34" t="s">
        <v>164</v>
      </c>
      <c r="B7" s="236">
        <v>0</v>
      </c>
      <c r="C7" s="200">
        <v>0</v>
      </c>
      <c r="D7" s="200">
        <v>0</v>
      </c>
      <c r="E7" s="200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6" s="94" customFormat="1" ht="15" customHeight="1" x14ac:dyDescent="0.25">
      <c r="A8" s="34" t="s">
        <v>165</v>
      </c>
      <c r="B8" s="236">
        <v>0</v>
      </c>
      <c r="C8" s="200" t="s">
        <v>234</v>
      </c>
      <c r="D8" s="200" t="s">
        <v>234</v>
      </c>
      <c r="E8" s="200" t="s">
        <v>234</v>
      </c>
      <c r="F8" s="262" t="s">
        <v>234</v>
      </c>
      <c r="G8" s="37">
        <v>0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94" customFormat="1" ht="15" customHeight="1" x14ac:dyDescent="0.25">
      <c r="A9" s="34" t="s">
        <v>166</v>
      </c>
      <c r="B9" s="236">
        <v>4</v>
      </c>
      <c r="C9" s="200">
        <v>7</v>
      </c>
      <c r="D9" s="200">
        <v>10</v>
      </c>
      <c r="E9" s="200">
        <v>15</v>
      </c>
      <c r="F9" s="262">
        <v>17</v>
      </c>
      <c r="G9" s="37">
        <v>3.4278960625436041</v>
      </c>
      <c r="H9" s="37">
        <v>5.9628624092522831</v>
      </c>
      <c r="I9" s="37">
        <v>8.8211938161507994</v>
      </c>
      <c r="J9" s="37">
        <v>14.212698369604102</v>
      </c>
      <c r="K9" s="37">
        <v>16.92346716353039</v>
      </c>
    </row>
    <row r="10" spans="1:16" s="94" customFormat="1" ht="15" customHeight="1" x14ac:dyDescent="0.25">
      <c r="A10" s="34" t="s">
        <v>167</v>
      </c>
      <c r="B10" s="236">
        <v>0</v>
      </c>
      <c r="C10" s="200">
        <v>0</v>
      </c>
      <c r="D10" s="200">
        <v>0</v>
      </c>
      <c r="E10" s="200">
        <v>0</v>
      </c>
      <c r="F10" s="262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6" s="94" customFormat="1" ht="15" customHeight="1" x14ac:dyDescent="0.25">
      <c r="A11" s="34" t="s">
        <v>168</v>
      </c>
      <c r="B11" s="236" t="s">
        <v>234</v>
      </c>
      <c r="C11" s="200">
        <v>0</v>
      </c>
      <c r="D11" s="200" t="s">
        <v>234</v>
      </c>
      <c r="E11" s="200">
        <v>0</v>
      </c>
      <c r="F11" s="262" t="s">
        <v>234</v>
      </c>
      <c r="G11" s="37" t="s">
        <v>234</v>
      </c>
      <c r="H11" s="37">
        <v>0</v>
      </c>
      <c r="I11" s="37" t="s">
        <v>234</v>
      </c>
      <c r="J11" s="37">
        <v>0</v>
      </c>
      <c r="K11" s="37" t="s">
        <v>234</v>
      </c>
    </row>
    <row r="12" spans="1:16" s="94" customFormat="1" ht="15" customHeight="1" x14ac:dyDescent="0.25">
      <c r="A12" s="38" t="s">
        <v>169</v>
      </c>
      <c r="B12" s="236">
        <v>3</v>
      </c>
      <c r="C12" s="200">
        <v>17</v>
      </c>
      <c r="D12" s="200">
        <v>20</v>
      </c>
      <c r="E12" s="200">
        <v>23</v>
      </c>
      <c r="F12" s="262">
        <v>30</v>
      </c>
      <c r="G12" s="37">
        <v>0.51245929724779493</v>
      </c>
      <c r="H12" s="37">
        <v>2.8837373991417263</v>
      </c>
      <c r="I12" s="37">
        <v>3.3812410006844114</v>
      </c>
      <c r="J12" s="37">
        <v>3.8743125402780714</v>
      </c>
      <c r="K12" s="37">
        <v>5.067601778752282</v>
      </c>
    </row>
    <row r="13" spans="1:16" s="94" customFormat="1" ht="15" customHeight="1" x14ac:dyDescent="0.25">
      <c r="A13" s="34" t="s">
        <v>170</v>
      </c>
      <c r="B13" s="236">
        <v>0</v>
      </c>
      <c r="C13" s="200" t="s">
        <v>234</v>
      </c>
      <c r="D13" s="200">
        <v>0</v>
      </c>
      <c r="E13" s="200">
        <v>0</v>
      </c>
      <c r="F13" s="262" t="s">
        <v>234</v>
      </c>
      <c r="G13" s="37">
        <v>0</v>
      </c>
      <c r="H13" s="37" t="s">
        <v>234</v>
      </c>
      <c r="I13" s="37">
        <v>0</v>
      </c>
      <c r="J13" s="37">
        <v>0</v>
      </c>
      <c r="K13" s="37" t="s">
        <v>234</v>
      </c>
    </row>
    <row r="14" spans="1:16" s="94" customFormat="1" ht="15" customHeight="1" x14ac:dyDescent="0.25">
      <c r="A14" s="34" t="s">
        <v>171</v>
      </c>
      <c r="B14" s="236">
        <v>0</v>
      </c>
      <c r="C14" s="200">
        <v>0</v>
      </c>
      <c r="D14" s="200">
        <v>1</v>
      </c>
      <c r="E14" s="200">
        <v>2</v>
      </c>
      <c r="F14" s="262">
        <v>7</v>
      </c>
      <c r="G14" s="37">
        <v>0</v>
      </c>
      <c r="H14" s="37">
        <v>0</v>
      </c>
      <c r="I14" s="37">
        <v>1.0761425186801008</v>
      </c>
      <c r="J14" s="37">
        <v>2.1137425877248868</v>
      </c>
      <c r="K14" s="37">
        <v>7.3746130910951839</v>
      </c>
    </row>
    <row r="15" spans="1:16" s="94" customFormat="1" ht="15" customHeight="1" x14ac:dyDescent="0.25">
      <c r="A15" s="34" t="s">
        <v>172</v>
      </c>
      <c r="B15" s="236">
        <v>112</v>
      </c>
      <c r="C15" s="200">
        <v>66</v>
      </c>
      <c r="D15" s="200">
        <v>64</v>
      </c>
      <c r="E15" s="200">
        <v>49</v>
      </c>
      <c r="F15" s="262">
        <v>62</v>
      </c>
      <c r="G15" s="37">
        <v>22.787503278513714</v>
      </c>
      <c r="H15" s="37">
        <v>13.317612926507143</v>
      </c>
      <c r="I15" s="37">
        <v>12.81898065399492</v>
      </c>
      <c r="J15" s="37">
        <v>9.7450965779477485</v>
      </c>
      <c r="K15" s="37">
        <v>12.277321863651309</v>
      </c>
    </row>
    <row r="16" spans="1:16" s="94" customFormat="1" ht="15" customHeight="1" x14ac:dyDescent="0.25">
      <c r="A16" s="34" t="s">
        <v>173</v>
      </c>
      <c r="B16" s="236" t="s">
        <v>234</v>
      </c>
      <c r="C16" s="200" t="s">
        <v>234</v>
      </c>
      <c r="D16" s="200" t="s">
        <v>234</v>
      </c>
      <c r="E16" s="200" t="s">
        <v>234</v>
      </c>
      <c r="F16" s="262">
        <v>0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>
        <v>0</v>
      </c>
    </row>
    <row r="17" spans="1:11" s="94" customFormat="1" ht="15" customHeight="1" x14ac:dyDescent="0.25">
      <c r="A17" s="38" t="s">
        <v>174</v>
      </c>
      <c r="B17" s="236">
        <v>1</v>
      </c>
      <c r="C17" s="200">
        <v>3</v>
      </c>
      <c r="D17" s="200">
        <v>2</v>
      </c>
      <c r="E17" s="200">
        <v>0</v>
      </c>
      <c r="F17" s="262">
        <v>7</v>
      </c>
      <c r="G17" s="37">
        <v>1.4638699263085801</v>
      </c>
      <c r="H17" s="37">
        <v>4.3902680609188147</v>
      </c>
      <c r="I17" s="37">
        <v>2.9424985862395978</v>
      </c>
      <c r="J17" s="37">
        <v>0</v>
      </c>
      <c r="K17" s="37">
        <v>10.385847616207609</v>
      </c>
    </row>
    <row r="18" spans="1:11" s="94" customFormat="1" ht="15" customHeight="1" x14ac:dyDescent="0.25">
      <c r="A18" s="34" t="s">
        <v>175</v>
      </c>
      <c r="B18" s="236">
        <v>5</v>
      </c>
      <c r="C18" s="200">
        <v>3</v>
      </c>
      <c r="D18" s="200">
        <v>5</v>
      </c>
      <c r="E18" s="200">
        <v>3</v>
      </c>
      <c r="F18" s="262">
        <v>7</v>
      </c>
      <c r="G18" s="37">
        <v>5.6363559289597003</v>
      </c>
      <c r="H18" s="37">
        <v>3.3739674486118618</v>
      </c>
      <c r="I18" s="37">
        <v>5.6187126048947613</v>
      </c>
      <c r="J18" s="37">
        <v>3.4133111740674322</v>
      </c>
      <c r="K18" s="37">
        <v>8.0260264072699599</v>
      </c>
    </row>
    <row r="19" spans="1:11" s="94" customFormat="1" ht="15" customHeight="1" x14ac:dyDescent="0.25">
      <c r="A19" s="34" t="s">
        <v>176</v>
      </c>
      <c r="B19" s="236">
        <v>0</v>
      </c>
      <c r="C19" s="200">
        <v>0</v>
      </c>
      <c r="D19" s="200">
        <v>0</v>
      </c>
      <c r="E19" s="200">
        <v>0</v>
      </c>
      <c r="F19" s="262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s="94" customFormat="1" ht="15" customHeight="1" x14ac:dyDescent="0.25">
      <c r="A20" s="34" t="s">
        <v>177</v>
      </c>
      <c r="B20" s="236">
        <v>79</v>
      </c>
      <c r="C20" s="200">
        <v>95</v>
      </c>
      <c r="D20" s="200">
        <v>90</v>
      </c>
      <c r="E20" s="200">
        <v>57</v>
      </c>
      <c r="F20" s="262">
        <v>105</v>
      </c>
      <c r="G20" s="37">
        <v>18.30974206482863</v>
      </c>
      <c r="H20" s="37">
        <v>21.788250739390026</v>
      </c>
      <c r="I20" s="37">
        <v>20.468428103227382</v>
      </c>
      <c r="J20" s="37">
        <v>12.900463803422879</v>
      </c>
      <c r="K20" s="37">
        <v>23.728944700878955</v>
      </c>
    </row>
    <row r="21" spans="1:11" s="94" customFormat="1" ht="15" customHeight="1" x14ac:dyDescent="0.25">
      <c r="A21" s="34" t="s">
        <v>178</v>
      </c>
      <c r="B21" s="236">
        <v>16</v>
      </c>
      <c r="C21" s="200">
        <v>22</v>
      </c>
      <c r="D21" s="200">
        <v>9</v>
      </c>
      <c r="E21" s="200">
        <v>12</v>
      </c>
      <c r="F21" s="262">
        <v>3</v>
      </c>
      <c r="G21" s="37">
        <v>23.706333660911294</v>
      </c>
      <c r="H21" s="37">
        <v>32.349876974996718</v>
      </c>
      <c r="I21" s="37">
        <v>13.18219820812482</v>
      </c>
      <c r="J21" s="37">
        <v>17.385624095166055</v>
      </c>
      <c r="K21" s="37">
        <v>4.3334024412148313</v>
      </c>
    </row>
    <row r="22" spans="1:11" s="94" customFormat="1" ht="15" customHeight="1" x14ac:dyDescent="0.25">
      <c r="A22" s="34" t="s">
        <v>179</v>
      </c>
      <c r="B22" s="236">
        <v>0</v>
      </c>
      <c r="C22" s="200">
        <v>2</v>
      </c>
      <c r="D22" s="200">
        <v>0</v>
      </c>
      <c r="E22" s="200">
        <v>7</v>
      </c>
      <c r="F22" s="262">
        <v>19</v>
      </c>
      <c r="G22" s="37">
        <v>0</v>
      </c>
      <c r="H22" s="37">
        <v>5.8686278943276138</v>
      </c>
      <c r="I22" s="37">
        <v>0</v>
      </c>
      <c r="J22" s="37">
        <v>20.576696750087049</v>
      </c>
      <c r="K22" s="37">
        <v>55.84637497330214</v>
      </c>
    </row>
    <row r="23" spans="1:11" s="94" customFormat="1" ht="15" customHeight="1" x14ac:dyDescent="0.25">
      <c r="A23" s="34" t="s">
        <v>180</v>
      </c>
      <c r="B23" s="236">
        <v>0</v>
      </c>
      <c r="C23" s="200">
        <v>0</v>
      </c>
      <c r="D23" s="200">
        <v>0</v>
      </c>
      <c r="E23" s="200" t="s">
        <v>234</v>
      </c>
      <c r="F23" s="262">
        <v>0</v>
      </c>
      <c r="G23" s="37">
        <v>0</v>
      </c>
      <c r="H23" s="37">
        <v>0</v>
      </c>
      <c r="I23" s="37">
        <v>0</v>
      </c>
      <c r="J23" s="37" t="s">
        <v>234</v>
      </c>
      <c r="K23" s="37">
        <v>0</v>
      </c>
    </row>
    <row r="24" spans="1:11" s="94" customFormat="1" ht="15" customHeight="1" x14ac:dyDescent="0.25">
      <c r="A24" s="34" t="s">
        <v>181</v>
      </c>
      <c r="B24" s="236">
        <v>231</v>
      </c>
      <c r="C24" s="200">
        <v>353</v>
      </c>
      <c r="D24" s="200">
        <v>453</v>
      </c>
      <c r="E24" s="200">
        <v>442</v>
      </c>
      <c r="F24" s="262">
        <v>572</v>
      </c>
      <c r="G24" s="37">
        <v>4.5234348654054308</v>
      </c>
      <c r="H24" s="37">
        <v>6.9237995009131463</v>
      </c>
      <c r="I24" s="37">
        <v>8.9181001630475425</v>
      </c>
      <c r="J24" s="37">
        <v>8.7431139084522922</v>
      </c>
      <c r="K24" s="37">
        <v>11.390787040182577</v>
      </c>
    </row>
    <row r="25" spans="1:11" s="94" customFormat="1" ht="16.5" customHeight="1" x14ac:dyDescent="0.25">
      <c r="A25" s="33" t="s">
        <v>182</v>
      </c>
      <c r="B25" s="236">
        <v>15</v>
      </c>
      <c r="C25" s="200">
        <v>20</v>
      </c>
      <c r="D25" s="200">
        <v>24</v>
      </c>
      <c r="E25" s="200">
        <v>16</v>
      </c>
      <c r="F25" s="262">
        <v>48</v>
      </c>
      <c r="G25" s="37">
        <v>6.2392217148036169</v>
      </c>
      <c r="H25" s="37">
        <v>8.3446177489772921</v>
      </c>
      <c r="I25" s="37">
        <v>10.050528299337564</v>
      </c>
      <c r="J25" s="37">
        <v>6.7281326624081688</v>
      </c>
      <c r="K25" s="37">
        <v>20.444366553498231</v>
      </c>
    </row>
    <row r="26" spans="1:11" s="94" customFormat="1" ht="16.5" customHeight="1" x14ac:dyDescent="0.25">
      <c r="A26" s="33" t="s">
        <v>183</v>
      </c>
      <c r="B26" s="236">
        <v>0</v>
      </c>
      <c r="C26" s="200">
        <v>3</v>
      </c>
      <c r="D26" s="200">
        <v>1</v>
      </c>
      <c r="E26" s="200">
        <v>1</v>
      </c>
      <c r="F26" s="262">
        <v>1</v>
      </c>
      <c r="G26" s="37">
        <v>0</v>
      </c>
      <c r="H26" s="37">
        <v>4.0855354136222291</v>
      </c>
      <c r="I26" s="37">
        <v>1.3570496991194319</v>
      </c>
      <c r="J26" s="37">
        <v>1.3617818476537344</v>
      </c>
      <c r="K26" s="37">
        <v>1.4016809637463463</v>
      </c>
    </row>
    <row r="27" spans="1:11" s="94" customFormat="1" ht="15" customHeight="1" x14ac:dyDescent="0.25">
      <c r="A27" s="34" t="s">
        <v>184</v>
      </c>
      <c r="B27" s="236">
        <v>6</v>
      </c>
      <c r="C27" s="200">
        <v>6</v>
      </c>
      <c r="D27" s="200">
        <v>7</v>
      </c>
      <c r="E27" s="200">
        <v>4</v>
      </c>
      <c r="F27" s="262">
        <v>1</v>
      </c>
      <c r="G27" s="37">
        <v>7.5511955608482957</v>
      </c>
      <c r="H27" s="37">
        <v>7.4989764098471383</v>
      </c>
      <c r="I27" s="37">
        <v>8.76713981713816</v>
      </c>
      <c r="J27" s="37">
        <v>4.9753447021850876</v>
      </c>
      <c r="K27" s="37">
        <v>1.2435947904374647</v>
      </c>
    </row>
    <row r="28" spans="1:11" s="33" customFormat="1" ht="15" customHeight="1" x14ac:dyDescent="0.25">
      <c r="A28" s="34" t="s">
        <v>185</v>
      </c>
      <c r="B28" s="236">
        <v>1</v>
      </c>
      <c r="C28" s="200">
        <v>0</v>
      </c>
      <c r="D28" s="200">
        <v>1</v>
      </c>
      <c r="E28" s="200">
        <v>2</v>
      </c>
      <c r="F28" s="262">
        <v>1</v>
      </c>
      <c r="G28" s="37">
        <v>0.74786300229062208</v>
      </c>
      <c r="H28" s="37">
        <v>0</v>
      </c>
      <c r="I28" s="37">
        <v>0.7513333496671325</v>
      </c>
      <c r="J28" s="37">
        <v>1.511178579484229</v>
      </c>
      <c r="K28" s="37">
        <v>0.76166764334468828</v>
      </c>
    </row>
    <row r="29" spans="1:11" s="33" customFormat="1" ht="15" customHeight="1" x14ac:dyDescent="0.25">
      <c r="A29" s="34" t="s">
        <v>186</v>
      </c>
      <c r="B29" s="236">
        <v>0</v>
      </c>
      <c r="C29" s="200" t="s">
        <v>234</v>
      </c>
      <c r="D29" s="200">
        <v>0</v>
      </c>
      <c r="E29" s="200" t="s">
        <v>234</v>
      </c>
      <c r="F29" s="262" t="s">
        <v>234</v>
      </c>
      <c r="G29" s="37">
        <v>0</v>
      </c>
      <c r="H29" s="37" t="s">
        <v>234</v>
      </c>
      <c r="I29" s="37">
        <v>0</v>
      </c>
      <c r="J29" s="37" t="s">
        <v>234</v>
      </c>
      <c r="K29" s="37" t="s">
        <v>234</v>
      </c>
    </row>
    <row r="30" spans="1:11" s="33" customFormat="1" ht="15" customHeight="1" x14ac:dyDescent="0.25">
      <c r="A30" s="34" t="s">
        <v>187</v>
      </c>
      <c r="B30" s="236">
        <v>0</v>
      </c>
      <c r="C30" s="200">
        <v>2</v>
      </c>
      <c r="D30" s="200">
        <v>0</v>
      </c>
      <c r="E30" s="200">
        <v>3</v>
      </c>
      <c r="F30" s="262">
        <v>0</v>
      </c>
      <c r="G30" s="37">
        <v>0</v>
      </c>
      <c r="H30" s="37">
        <v>4.3769876054021681</v>
      </c>
      <c r="I30" s="37">
        <v>0</v>
      </c>
      <c r="J30" s="37">
        <v>6.5751008551752168</v>
      </c>
      <c r="K30" s="37">
        <v>0</v>
      </c>
    </row>
    <row r="31" spans="1:11" s="33" customFormat="1" ht="15" customHeight="1" x14ac:dyDescent="0.25">
      <c r="A31" s="34" t="s">
        <v>188</v>
      </c>
      <c r="B31" s="236">
        <v>11</v>
      </c>
      <c r="C31" s="200">
        <v>8</v>
      </c>
      <c r="D31" s="200">
        <v>13</v>
      </c>
      <c r="E31" s="200">
        <v>4</v>
      </c>
      <c r="F31" s="262">
        <v>10</v>
      </c>
      <c r="G31" s="37">
        <v>8.1671263853900555</v>
      </c>
      <c r="H31" s="37">
        <v>5.8906479959493465</v>
      </c>
      <c r="I31" s="37">
        <v>9.4552931181690667</v>
      </c>
      <c r="J31" s="37">
        <v>2.8812577056516777</v>
      </c>
      <c r="K31" s="37">
        <v>7.1508688181775408</v>
      </c>
    </row>
    <row r="32" spans="1:11" s="33" customFormat="1" ht="15" customHeight="1" x14ac:dyDescent="0.25">
      <c r="A32" s="34" t="s">
        <v>189</v>
      </c>
      <c r="B32" s="236">
        <v>0</v>
      </c>
      <c r="C32" s="200">
        <v>0</v>
      </c>
      <c r="D32" s="200">
        <v>0</v>
      </c>
      <c r="E32" s="200">
        <v>0</v>
      </c>
      <c r="F32" s="262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</row>
    <row r="33" spans="1:11" s="33" customFormat="1" ht="15" customHeight="1" x14ac:dyDescent="0.25">
      <c r="A33" s="34" t="s">
        <v>190</v>
      </c>
      <c r="B33" s="236">
        <v>0</v>
      </c>
      <c r="C33" s="200">
        <v>0</v>
      </c>
      <c r="D33" s="200">
        <v>0</v>
      </c>
      <c r="E33" s="200">
        <v>0</v>
      </c>
      <c r="F33" s="262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s="33" customFormat="1" ht="15" customHeight="1" x14ac:dyDescent="0.25">
      <c r="A34" s="34" t="s">
        <v>191</v>
      </c>
      <c r="B34" s="236">
        <v>3</v>
      </c>
      <c r="C34" s="200">
        <v>7</v>
      </c>
      <c r="D34" s="200">
        <v>3</v>
      </c>
      <c r="E34" s="200">
        <v>3</v>
      </c>
      <c r="F34" s="262">
        <v>6</v>
      </c>
      <c r="G34" s="37">
        <v>1.4112197535278717</v>
      </c>
      <c r="H34" s="37">
        <v>3.2788903017135937</v>
      </c>
      <c r="I34" s="37">
        <v>1.4009686763732341</v>
      </c>
      <c r="J34" s="37">
        <v>1.4065665311771556</v>
      </c>
      <c r="K34" s="37">
        <v>2.8092630672207721</v>
      </c>
    </row>
    <row r="35" spans="1:11" s="33" customFormat="1" ht="15" customHeight="1" x14ac:dyDescent="0.25">
      <c r="A35" s="34" t="s">
        <v>192</v>
      </c>
      <c r="B35" s="236">
        <v>0</v>
      </c>
      <c r="C35" s="200">
        <v>1</v>
      </c>
      <c r="D35" s="200">
        <v>3</v>
      </c>
      <c r="E35" s="200">
        <v>2</v>
      </c>
      <c r="F35" s="262">
        <v>5</v>
      </c>
      <c r="G35" s="37">
        <v>0</v>
      </c>
      <c r="H35" s="37">
        <v>1.4301105977891855</v>
      </c>
      <c r="I35" s="37">
        <v>4.3072256957205655</v>
      </c>
      <c r="J35" s="37">
        <v>2.8829790300621343</v>
      </c>
      <c r="K35" s="37">
        <v>7.2503264517113069</v>
      </c>
    </row>
    <row r="36" spans="1:11" s="33" customFormat="1" ht="15" customHeight="1" x14ac:dyDescent="0.25">
      <c r="A36" s="34" t="s">
        <v>193</v>
      </c>
      <c r="B36" s="236">
        <v>0</v>
      </c>
      <c r="C36" s="200">
        <v>4</v>
      </c>
      <c r="D36" s="200">
        <v>0</v>
      </c>
      <c r="E36" s="200">
        <v>1</v>
      </c>
      <c r="F36" s="262">
        <v>1</v>
      </c>
      <c r="G36" s="37">
        <v>0</v>
      </c>
      <c r="H36" s="37">
        <v>7.8081359800616053</v>
      </c>
      <c r="I36" s="37">
        <v>0</v>
      </c>
      <c r="J36" s="37">
        <v>1.9422942754171777</v>
      </c>
      <c r="K36" s="37">
        <v>1.9466648801130193</v>
      </c>
    </row>
    <row r="37" spans="1:11" s="33" customFormat="1" ht="15" customHeight="1" x14ac:dyDescent="0.25">
      <c r="A37" s="34" t="s">
        <v>194</v>
      </c>
      <c r="B37" s="236">
        <v>17</v>
      </c>
      <c r="C37" s="200">
        <v>36</v>
      </c>
      <c r="D37" s="200">
        <v>40</v>
      </c>
      <c r="E37" s="200">
        <v>55</v>
      </c>
      <c r="F37" s="262">
        <v>62</v>
      </c>
      <c r="G37" s="37">
        <v>1.0616294034330391</v>
      </c>
      <c r="H37" s="37">
        <v>2.2451836284168718</v>
      </c>
      <c r="I37" s="37">
        <v>2.4968766996516027</v>
      </c>
      <c r="J37" s="37">
        <v>3.4402443102809825</v>
      </c>
      <c r="K37" s="37">
        <v>3.9068689186394372</v>
      </c>
    </row>
    <row r="38" spans="1:11" s="33" customFormat="1" ht="15" customHeight="1" x14ac:dyDescent="0.25">
      <c r="A38" s="34" t="s">
        <v>195</v>
      </c>
      <c r="B38" s="236">
        <v>2</v>
      </c>
      <c r="C38" s="200">
        <v>2</v>
      </c>
      <c r="D38" s="200">
        <v>0</v>
      </c>
      <c r="E38" s="200">
        <v>1</v>
      </c>
      <c r="F38" s="262">
        <v>4</v>
      </c>
      <c r="G38" s="37">
        <v>1.0121938969273583</v>
      </c>
      <c r="H38" s="37">
        <v>0.99558412117500938</v>
      </c>
      <c r="I38" s="37">
        <v>0</v>
      </c>
      <c r="J38" s="37">
        <v>0.48623065212219474</v>
      </c>
      <c r="K38" s="37">
        <v>1.928341611432558</v>
      </c>
    </row>
    <row r="39" spans="1:11" s="33" customFormat="1" ht="15" customHeight="1" x14ac:dyDescent="0.25">
      <c r="A39" s="34" t="s">
        <v>196</v>
      </c>
      <c r="B39" s="236">
        <v>0</v>
      </c>
      <c r="C39" s="200" t="s">
        <v>234</v>
      </c>
      <c r="D39" s="200">
        <v>0</v>
      </c>
      <c r="E39" s="200">
        <v>0</v>
      </c>
      <c r="F39" s="262">
        <v>0</v>
      </c>
      <c r="G39" s="37">
        <v>0</v>
      </c>
      <c r="H39" s="37" t="s">
        <v>234</v>
      </c>
      <c r="I39" s="37">
        <v>0</v>
      </c>
      <c r="J39" s="37">
        <v>0</v>
      </c>
      <c r="K39" s="37">
        <v>0</v>
      </c>
    </row>
    <row r="40" spans="1:11" s="33" customFormat="1" ht="15" customHeight="1" x14ac:dyDescent="0.25">
      <c r="A40" s="34" t="s">
        <v>197</v>
      </c>
      <c r="B40" s="236">
        <v>27</v>
      </c>
      <c r="C40" s="200">
        <v>40</v>
      </c>
      <c r="D40" s="200">
        <v>45</v>
      </c>
      <c r="E40" s="200">
        <v>67</v>
      </c>
      <c r="F40" s="262">
        <v>58</v>
      </c>
      <c r="G40" s="37">
        <v>2.2788932374221087</v>
      </c>
      <c r="H40" s="37">
        <v>3.3449970885087557</v>
      </c>
      <c r="I40" s="37">
        <v>3.736943025220274</v>
      </c>
      <c r="J40" s="37">
        <v>5.5137726671172471</v>
      </c>
      <c r="K40" s="37">
        <v>4.7527204704814157</v>
      </c>
    </row>
    <row r="41" spans="1:11" s="33" customFormat="1" ht="15" customHeight="1" x14ac:dyDescent="0.25">
      <c r="A41" s="34" t="s">
        <v>198</v>
      </c>
      <c r="B41" s="236">
        <v>36</v>
      </c>
      <c r="C41" s="200">
        <v>54</v>
      </c>
      <c r="D41" s="200">
        <v>81</v>
      </c>
      <c r="E41" s="200">
        <v>54</v>
      </c>
      <c r="F41" s="262">
        <v>81</v>
      </c>
      <c r="G41" s="37">
        <v>4.6155094463857749</v>
      </c>
      <c r="H41" s="37">
        <v>6.8457678269034412</v>
      </c>
      <c r="I41" s="37">
        <v>10.168808636061232</v>
      </c>
      <c r="J41" s="37">
        <v>6.7168761240898158</v>
      </c>
      <c r="K41" s="37">
        <v>10.077784950376689</v>
      </c>
    </row>
    <row r="42" spans="1:11" s="33" customFormat="1" ht="15" customHeight="1" x14ac:dyDescent="0.25">
      <c r="A42" s="34" t="s">
        <v>199</v>
      </c>
      <c r="B42" s="236">
        <v>1</v>
      </c>
      <c r="C42" s="200">
        <v>0</v>
      </c>
      <c r="D42" s="200">
        <v>2</v>
      </c>
      <c r="E42" s="200">
        <v>0</v>
      </c>
      <c r="F42" s="262">
        <v>0</v>
      </c>
      <c r="G42" s="37">
        <v>3.3063307979053982</v>
      </c>
      <c r="H42" s="37">
        <v>0</v>
      </c>
      <c r="I42" s="37">
        <v>6.3377655110575422</v>
      </c>
      <c r="J42" s="37">
        <v>0</v>
      </c>
      <c r="K42" s="37">
        <v>0</v>
      </c>
    </row>
    <row r="43" spans="1:11" s="33" customFormat="1" ht="15" customHeight="1" x14ac:dyDescent="0.25">
      <c r="A43" s="34" t="s">
        <v>200</v>
      </c>
      <c r="B43" s="236">
        <v>50</v>
      </c>
      <c r="C43" s="200">
        <v>75</v>
      </c>
      <c r="D43" s="200">
        <v>113</v>
      </c>
      <c r="E43" s="200">
        <v>93</v>
      </c>
      <c r="F43" s="262">
        <v>141</v>
      </c>
      <c r="G43" s="37">
        <v>4.6386651988865371</v>
      </c>
      <c r="H43" s="37">
        <v>6.9169048945230607</v>
      </c>
      <c r="I43" s="37">
        <v>10.353985049292035</v>
      </c>
      <c r="J43" s="37">
        <v>8.4900477596918282</v>
      </c>
      <c r="K43" s="37">
        <v>12.876446987132109</v>
      </c>
    </row>
    <row r="44" spans="1:11" s="33" customFormat="1" ht="15" customHeight="1" x14ac:dyDescent="0.25">
      <c r="A44" s="34" t="s">
        <v>201</v>
      </c>
      <c r="B44" s="236">
        <v>24</v>
      </c>
      <c r="C44" s="200">
        <v>39</v>
      </c>
      <c r="D44" s="200">
        <v>48</v>
      </c>
      <c r="E44" s="200">
        <v>66</v>
      </c>
      <c r="F44" s="262">
        <v>83</v>
      </c>
      <c r="G44" s="37">
        <v>1.4770264524250662</v>
      </c>
      <c r="H44" s="37">
        <v>2.3892259377440679</v>
      </c>
      <c r="I44" s="37">
        <v>2.9396863600129772</v>
      </c>
      <c r="J44" s="37">
        <v>4.0289047629656869</v>
      </c>
      <c r="K44" s="37">
        <v>5.0905362832528906</v>
      </c>
    </row>
    <row r="45" spans="1:11" s="33" customFormat="1" ht="15" customHeight="1" x14ac:dyDescent="0.25">
      <c r="A45" s="34" t="s">
        <v>202</v>
      </c>
      <c r="B45" s="236">
        <v>29</v>
      </c>
      <c r="C45" s="200">
        <v>52</v>
      </c>
      <c r="D45" s="200">
        <v>60</v>
      </c>
      <c r="E45" s="200">
        <v>64</v>
      </c>
      <c r="F45" s="262">
        <v>76</v>
      </c>
      <c r="G45" s="37">
        <v>6.7772027183563148</v>
      </c>
      <c r="H45" s="37">
        <v>12.098548701089886</v>
      </c>
      <c r="I45" s="37">
        <v>13.952769749275205</v>
      </c>
      <c r="J45" s="37">
        <v>14.892862944600475</v>
      </c>
      <c r="K45" s="37">
        <v>18.00177255232887</v>
      </c>
    </row>
    <row r="46" spans="1:11" s="33" customFormat="1" ht="15" customHeight="1" x14ac:dyDescent="0.25">
      <c r="A46" s="34" t="s">
        <v>203</v>
      </c>
      <c r="B46" s="236">
        <v>140</v>
      </c>
      <c r="C46" s="200">
        <v>183</v>
      </c>
      <c r="D46" s="200">
        <v>136</v>
      </c>
      <c r="E46" s="200">
        <v>59</v>
      </c>
      <c r="F46" s="262">
        <v>64</v>
      </c>
      <c r="G46" s="37">
        <v>37.337337710144588</v>
      </c>
      <c r="H46" s="37">
        <v>48.207760062485839</v>
      </c>
      <c r="I46" s="37">
        <v>35.315668438912624</v>
      </c>
      <c r="J46" s="37">
        <v>15.129961066280973</v>
      </c>
      <c r="K46" s="37">
        <v>16.290288657793191</v>
      </c>
    </row>
    <row r="47" spans="1:11" s="33" customFormat="1" ht="15" customHeight="1" x14ac:dyDescent="0.25">
      <c r="A47" s="34" t="s">
        <v>204</v>
      </c>
      <c r="B47" s="236">
        <v>0</v>
      </c>
      <c r="C47" s="200">
        <v>0</v>
      </c>
      <c r="D47" s="200">
        <v>6</v>
      </c>
      <c r="E47" s="200">
        <v>1</v>
      </c>
      <c r="F47" s="262">
        <v>1</v>
      </c>
      <c r="G47" s="37">
        <v>0</v>
      </c>
      <c r="H47" s="37">
        <v>0</v>
      </c>
      <c r="I47" s="37">
        <v>4.3654638981542284</v>
      </c>
      <c r="J47" s="37">
        <v>0.72639678044124689</v>
      </c>
      <c r="K47" s="37">
        <v>0.7378001753119301</v>
      </c>
    </row>
    <row r="48" spans="1:11" s="33" customFormat="1" ht="15" customHeight="1" x14ac:dyDescent="0.25">
      <c r="A48" s="34" t="s">
        <v>205</v>
      </c>
      <c r="B48" s="236">
        <v>3</v>
      </c>
      <c r="C48" s="200">
        <v>2</v>
      </c>
      <c r="D48" s="200">
        <v>10</v>
      </c>
      <c r="E48" s="200">
        <v>13</v>
      </c>
      <c r="F48" s="262">
        <v>13</v>
      </c>
      <c r="G48" s="37">
        <v>0.77450206017119905</v>
      </c>
      <c r="H48" s="37">
        <v>0.51574359950083792</v>
      </c>
      <c r="I48" s="37">
        <v>2.580210719177046</v>
      </c>
      <c r="J48" s="37">
        <v>3.3660829191570585</v>
      </c>
      <c r="K48" s="37">
        <v>3.396123465480076</v>
      </c>
    </row>
    <row r="49" spans="1:11" s="33" customFormat="1" ht="15" customHeight="1" x14ac:dyDescent="0.25">
      <c r="A49" s="34" t="s">
        <v>206</v>
      </c>
      <c r="B49" s="236">
        <v>10</v>
      </c>
      <c r="C49" s="200">
        <v>4</v>
      </c>
      <c r="D49" s="200">
        <v>9</v>
      </c>
      <c r="E49" s="200">
        <v>6</v>
      </c>
      <c r="F49" s="262">
        <v>4</v>
      </c>
      <c r="G49" s="37">
        <v>4.5368387226787439</v>
      </c>
      <c r="H49" s="37">
        <v>1.8088437616506421</v>
      </c>
      <c r="I49" s="37">
        <v>4.0588290185145715</v>
      </c>
      <c r="J49" s="37">
        <v>2.7060123404321761</v>
      </c>
      <c r="K49" s="37">
        <v>1.8265454516061892</v>
      </c>
    </row>
    <row r="50" spans="1:11" s="33" customFormat="1" ht="15" customHeight="1" x14ac:dyDescent="0.25">
      <c r="A50" s="34" t="s">
        <v>207</v>
      </c>
      <c r="B50" s="236">
        <v>18</v>
      </c>
      <c r="C50" s="200">
        <v>39</v>
      </c>
      <c r="D50" s="200">
        <v>57</v>
      </c>
      <c r="E50" s="200">
        <v>51</v>
      </c>
      <c r="F50" s="262">
        <v>49</v>
      </c>
      <c r="G50" s="37">
        <v>1.8828667362866485</v>
      </c>
      <c r="H50" s="37">
        <v>4.072597875230473</v>
      </c>
      <c r="I50" s="37">
        <v>5.9598001507160348</v>
      </c>
      <c r="J50" s="37">
        <v>5.3400813910659117</v>
      </c>
      <c r="K50" s="37">
        <v>5.1875208335854328</v>
      </c>
    </row>
    <row r="51" spans="1:11" s="33" customFormat="1" ht="15" customHeight="1" x14ac:dyDescent="0.25">
      <c r="A51" s="34" t="s">
        <v>208</v>
      </c>
      <c r="B51" s="236">
        <v>5</v>
      </c>
      <c r="C51" s="200">
        <v>6</v>
      </c>
      <c r="D51" s="200">
        <v>4</v>
      </c>
      <c r="E51" s="200">
        <v>5</v>
      </c>
      <c r="F51" s="262">
        <v>9</v>
      </c>
      <c r="G51" s="37">
        <v>3.6572938425557773</v>
      </c>
      <c r="H51" s="37">
        <v>4.4074782091639584</v>
      </c>
      <c r="I51" s="37">
        <v>2.9519966998124638</v>
      </c>
      <c r="J51" s="37">
        <v>3.6849418251920651</v>
      </c>
      <c r="K51" s="37">
        <v>6.7477837465984107</v>
      </c>
    </row>
    <row r="52" spans="1:11" s="33" customFormat="1" ht="15" customHeight="1" x14ac:dyDescent="0.25">
      <c r="A52" s="34" t="s">
        <v>209</v>
      </c>
      <c r="B52" s="236">
        <v>9</v>
      </c>
      <c r="C52" s="200">
        <v>10</v>
      </c>
      <c r="D52" s="200">
        <v>9</v>
      </c>
      <c r="E52" s="200">
        <v>5</v>
      </c>
      <c r="F52" s="262">
        <v>6</v>
      </c>
      <c r="G52" s="37">
        <v>9.7785708218641894</v>
      </c>
      <c r="H52" s="37">
        <v>10.840953070223671</v>
      </c>
      <c r="I52" s="37">
        <v>9.7556844777529559</v>
      </c>
      <c r="J52" s="37">
        <v>5.4049019528976663</v>
      </c>
      <c r="K52" s="37">
        <v>6.4807248754404663</v>
      </c>
    </row>
    <row r="53" spans="1:11" s="33" customFormat="1" ht="15" customHeight="1" x14ac:dyDescent="0.25">
      <c r="A53" s="34" t="s">
        <v>210</v>
      </c>
      <c r="B53" s="236">
        <v>0</v>
      </c>
      <c r="C53" s="200">
        <v>0</v>
      </c>
      <c r="D53" s="200">
        <v>0</v>
      </c>
      <c r="E53" s="200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34" t="s">
        <v>211</v>
      </c>
      <c r="B54" s="236" t="s">
        <v>234</v>
      </c>
      <c r="C54" s="200">
        <v>0</v>
      </c>
      <c r="D54" s="200" t="s">
        <v>234</v>
      </c>
      <c r="E54" s="200" t="s">
        <v>234</v>
      </c>
      <c r="F54" s="262" t="s">
        <v>234</v>
      </c>
      <c r="G54" s="37" t="s">
        <v>234</v>
      </c>
      <c r="H54" s="37">
        <v>0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34" t="s">
        <v>212</v>
      </c>
      <c r="B55" s="236">
        <v>13</v>
      </c>
      <c r="C55" s="200">
        <v>9</v>
      </c>
      <c r="D55" s="200">
        <v>7</v>
      </c>
      <c r="E55" s="200">
        <v>12</v>
      </c>
      <c r="F55" s="262">
        <v>11</v>
      </c>
      <c r="G55" s="37">
        <v>5.8257682418853003</v>
      </c>
      <c r="H55" s="37">
        <v>4.0023374643767013</v>
      </c>
      <c r="I55" s="37">
        <v>3.0937140833475705</v>
      </c>
      <c r="J55" s="37">
        <v>5.2815466841454892</v>
      </c>
      <c r="K55" s="37">
        <v>4.8506640496230915</v>
      </c>
    </row>
    <row r="56" spans="1:11" s="33" customFormat="1" ht="15" customHeight="1" x14ac:dyDescent="0.25">
      <c r="A56" s="34" t="s">
        <v>213</v>
      </c>
      <c r="B56" s="236">
        <v>12</v>
      </c>
      <c r="C56" s="200">
        <v>15</v>
      </c>
      <c r="D56" s="200">
        <v>20</v>
      </c>
      <c r="E56" s="200">
        <v>13</v>
      </c>
      <c r="F56" s="262">
        <v>9</v>
      </c>
      <c r="G56" s="37">
        <v>4.7287854090205697</v>
      </c>
      <c r="H56" s="37">
        <v>5.9649285095807114</v>
      </c>
      <c r="I56" s="37">
        <v>8.0178664294786266</v>
      </c>
      <c r="J56" s="37">
        <v>5.2380766413025208</v>
      </c>
      <c r="K56" s="37">
        <v>3.6602295841888246</v>
      </c>
    </row>
    <row r="57" spans="1:11" s="33" customFormat="1" ht="15" customHeight="1" x14ac:dyDescent="0.25">
      <c r="A57" s="34" t="s">
        <v>214</v>
      </c>
      <c r="B57" s="236">
        <v>23</v>
      </c>
      <c r="C57" s="200">
        <v>37</v>
      </c>
      <c r="D57" s="200">
        <v>41</v>
      </c>
      <c r="E57" s="200">
        <v>39</v>
      </c>
      <c r="F57" s="262">
        <v>49</v>
      </c>
      <c r="G57" s="37">
        <v>8.3707398189744211</v>
      </c>
      <c r="H57" s="37">
        <v>13.394381583673932</v>
      </c>
      <c r="I57" s="37">
        <v>14.792719116991544</v>
      </c>
      <c r="J57" s="37">
        <v>14.005210029827307</v>
      </c>
      <c r="K57" s="37">
        <v>17.617683937677057</v>
      </c>
    </row>
    <row r="58" spans="1:11" s="33" customFormat="1" ht="15" customHeight="1" x14ac:dyDescent="0.25">
      <c r="A58" s="34" t="s">
        <v>215</v>
      </c>
      <c r="B58" s="236">
        <v>1</v>
      </c>
      <c r="C58" s="200">
        <v>1</v>
      </c>
      <c r="D58" s="200">
        <v>11</v>
      </c>
      <c r="E58" s="200">
        <v>11</v>
      </c>
      <c r="F58" s="262">
        <v>14</v>
      </c>
      <c r="G58" s="37">
        <v>2.04114876723192</v>
      </c>
      <c r="H58" s="37">
        <v>2.0092059878462059</v>
      </c>
      <c r="I58" s="37">
        <v>21.746456095280422</v>
      </c>
      <c r="J58" s="37">
        <v>21.778744392219682</v>
      </c>
      <c r="K58" s="37">
        <v>27.548869017771107</v>
      </c>
    </row>
    <row r="59" spans="1:11" s="33" customFormat="1" ht="15" customHeight="1" x14ac:dyDescent="0.25">
      <c r="A59" s="34" t="s">
        <v>216</v>
      </c>
      <c r="B59" s="236">
        <v>0</v>
      </c>
      <c r="C59" s="200">
        <v>3</v>
      </c>
      <c r="D59" s="200">
        <v>1</v>
      </c>
      <c r="E59" s="200">
        <v>4</v>
      </c>
      <c r="F59" s="262">
        <v>3</v>
      </c>
      <c r="G59" s="37">
        <v>0</v>
      </c>
      <c r="H59" s="37">
        <v>9.2386241687546491</v>
      </c>
      <c r="I59" s="37">
        <v>3.0407126746987339</v>
      </c>
      <c r="J59" s="37">
        <v>12.088228733973089</v>
      </c>
      <c r="K59" s="37">
        <v>9.0408592181521144</v>
      </c>
    </row>
    <row r="60" spans="1:11" s="33" customFormat="1" ht="15" customHeight="1" x14ac:dyDescent="0.25">
      <c r="A60" s="34" t="s">
        <v>217</v>
      </c>
      <c r="B60" s="236" t="s">
        <v>234</v>
      </c>
      <c r="C60" s="200">
        <v>0</v>
      </c>
      <c r="D60" s="200">
        <v>0</v>
      </c>
      <c r="E60" s="200" t="s">
        <v>234</v>
      </c>
      <c r="F60" s="262" t="s">
        <v>234</v>
      </c>
      <c r="G60" s="37" t="s">
        <v>234</v>
      </c>
      <c r="H60" s="37">
        <v>0</v>
      </c>
      <c r="I60" s="37">
        <v>0</v>
      </c>
      <c r="J60" s="37" t="s">
        <v>234</v>
      </c>
      <c r="K60" s="37" t="s">
        <v>234</v>
      </c>
    </row>
    <row r="61" spans="1:11" s="33" customFormat="1" ht="15" customHeight="1" x14ac:dyDescent="0.25">
      <c r="A61" s="34" t="s">
        <v>218</v>
      </c>
      <c r="B61" s="236">
        <v>14</v>
      </c>
      <c r="C61" s="200">
        <v>6</v>
      </c>
      <c r="D61" s="200">
        <v>10</v>
      </c>
      <c r="E61" s="200">
        <v>16</v>
      </c>
      <c r="F61" s="262">
        <v>26</v>
      </c>
      <c r="G61" s="37">
        <v>6.0415284807113752</v>
      </c>
      <c r="H61" s="37">
        <v>2.5766447745871259</v>
      </c>
      <c r="I61" s="37">
        <v>4.2652661276590313</v>
      </c>
      <c r="J61" s="37">
        <v>6.7780365530374302</v>
      </c>
      <c r="K61" s="37">
        <v>10.98090560611044</v>
      </c>
    </row>
    <row r="62" spans="1:11" s="33" customFormat="1" ht="15" customHeight="1" x14ac:dyDescent="0.25">
      <c r="A62" s="34" t="s">
        <v>219</v>
      </c>
      <c r="B62" s="236">
        <v>0</v>
      </c>
      <c r="C62" s="200">
        <v>0</v>
      </c>
      <c r="D62" s="200">
        <v>1</v>
      </c>
      <c r="E62" s="200">
        <v>0</v>
      </c>
      <c r="F62" s="262">
        <v>0</v>
      </c>
      <c r="G62" s="37">
        <v>0</v>
      </c>
      <c r="H62" s="37">
        <v>0</v>
      </c>
      <c r="I62" s="37">
        <v>3.777374190253576</v>
      </c>
      <c r="J62" s="37">
        <v>0</v>
      </c>
      <c r="K62" s="37">
        <v>0</v>
      </c>
    </row>
    <row r="63" spans="1:11" s="33" customFormat="1" ht="15" customHeight="1" x14ac:dyDescent="0.25">
      <c r="A63" s="34" t="s">
        <v>220</v>
      </c>
      <c r="B63" s="236">
        <v>4</v>
      </c>
      <c r="C63" s="200">
        <v>6</v>
      </c>
      <c r="D63" s="200">
        <v>10</v>
      </c>
      <c r="E63" s="200">
        <v>19</v>
      </c>
      <c r="F63" s="262">
        <v>14</v>
      </c>
      <c r="G63" s="37">
        <v>0.93932246022004329</v>
      </c>
      <c r="H63" s="37">
        <v>1.4105551829176981</v>
      </c>
      <c r="I63" s="37">
        <v>2.3620702983576316</v>
      </c>
      <c r="J63" s="37">
        <v>4.4913349168388148</v>
      </c>
      <c r="K63" s="37">
        <v>3.3361142197420159</v>
      </c>
    </row>
    <row r="64" spans="1:11" s="33" customFormat="1" ht="15" customHeight="1" x14ac:dyDescent="0.25">
      <c r="A64" s="34" t="s">
        <v>221</v>
      </c>
      <c r="B64" s="236">
        <v>1</v>
      </c>
      <c r="C64" s="200">
        <v>0</v>
      </c>
      <c r="D64" s="200">
        <v>1</v>
      </c>
      <c r="E64" s="200">
        <v>2</v>
      </c>
      <c r="F64" s="262">
        <v>4</v>
      </c>
      <c r="G64" s="37">
        <v>0.90953109123572062</v>
      </c>
      <c r="H64" s="37">
        <v>0</v>
      </c>
      <c r="I64" s="37">
        <v>0.90456079398234834</v>
      </c>
      <c r="J64" s="37">
        <v>1.8050764723523867</v>
      </c>
      <c r="K64" s="37">
        <v>3.5980603292462034</v>
      </c>
    </row>
    <row r="65" spans="1:12" s="33" customFormat="1" ht="15" customHeight="1" thickBot="1" x14ac:dyDescent="0.3">
      <c r="A65" s="34" t="s">
        <v>222</v>
      </c>
      <c r="B65" s="376">
        <v>0</v>
      </c>
      <c r="C65" s="196">
        <v>1</v>
      </c>
      <c r="D65" s="196">
        <v>8</v>
      </c>
      <c r="E65" s="196">
        <v>9</v>
      </c>
      <c r="F65" s="464">
        <v>15</v>
      </c>
      <c r="G65" s="37">
        <v>0</v>
      </c>
      <c r="H65" s="37">
        <v>2.5498138541962088</v>
      </c>
      <c r="I65" s="37">
        <v>20.051487880296314</v>
      </c>
      <c r="J65" s="37">
        <v>22.207160310218882</v>
      </c>
      <c r="K65" s="37">
        <v>36.771208802057011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IMrnn8UFyu+pVhP2sPfZD6wv8IigcVjSEtd2tDcTM4vMMmsNCr5tibsh0yq9rVOS3ENZd3DFKzKny8q+AA3obw==" saltValue="k6yMlAM+EDsqU/m22wFRsg==" spinCount="100000" sheet="1" objects="1" scenarios="1"/>
  <hyperlinks>
    <hyperlink ref="A72" location="'Table of Contents'!A1" display="Click here to return to the Table of Contents" xr:uid="{7B5FFC7B-BFB3-418D-B264-60C76AFAAD8B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27B7-7A3E-461A-8C69-9A8726A4FE9A}">
  <sheetPr codeName="Sheet45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698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102" t="s">
        <v>147</v>
      </c>
    </row>
    <row r="2" spans="1:16" ht="35.1" customHeight="1" thickBot="1" x14ac:dyDescent="0.25">
      <c r="A2" s="367" t="s">
        <v>673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88" t="s">
        <v>148</v>
      </c>
      <c r="B3" s="465" t="s">
        <v>149</v>
      </c>
      <c r="C3" s="466" t="s">
        <v>150</v>
      </c>
      <c r="D3" s="466" t="s">
        <v>151</v>
      </c>
      <c r="E3" s="466" t="s">
        <v>152</v>
      </c>
      <c r="F3" s="380" t="s">
        <v>153</v>
      </c>
      <c r="G3" s="90" t="s">
        <v>154</v>
      </c>
      <c r="H3" s="90" t="s">
        <v>155</v>
      </c>
      <c r="I3" s="90" t="s">
        <v>156</v>
      </c>
      <c r="J3" s="90" t="s">
        <v>157</v>
      </c>
      <c r="K3" s="90" t="s">
        <v>158</v>
      </c>
      <c r="N3" s="71"/>
    </row>
    <row r="4" spans="1:16" s="33" customFormat="1" ht="18" customHeight="1" x14ac:dyDescent="0.25">
      <c r="A4" s="91" t="s">
        <v>160</v>
      </c>
      <c r="B4" s="366">
        <v>6088</v>
      </c>
      <c r="C4" s="92">
        <v>6498</v>
      </c>
      <c r="D4" s="92">
        <v>6880</v>
      </c>
      <c r="E4" s="92">
        <v>6280</v>
      </c>
      <c r="F4" s="467">
        <v>6817</v>
      </c>
      <c r="G4" s="93">
        <v>31.024880551817944</v>
      </c>
      <c r="H4" s="93">
        <v>32.980612248864951</v>
      </c>
      <c r="I4" s="93">
        <v>34.869326175106146</v>
      </c>
      <c r="J4" s="93">
        <v>31.827314554497448</v>
      </c>
      <c r="K4" s="93">
        <v>34.69836809354365</v>
      </c>
    </row>
    <row r="5" spans="1:16" s="94" customFormat="1" ht="15" customHeight="1" x14ac:dyDescent="0.25">
      <c r="A5" s="34" t="s">
        <v>162</v>
      </c>
      <c r="B5" s="236">
        <v>189</v>
      </c>
      <c r="C5" s="200">
        <v>199</v>
      </c>
      <c r="D5" s="200">
        <v>186</v>
      </c>
      <c r="E5" s="200">
        <v>168</v>
      </c>
      <c r="F5" s="262">
        <v>138</v>
      </c>
      <c r="G5" s="37">
        <v>23.110173079097411</v>
      </c>
      <c r="H5" s="37">
        <v>24.183960014467793</v>
      </c>
      <c r="I5" s="37">
        <v>22.476917203221713</v>
      </c>
      <c r="J5" s="37">
        <v>20.273248535575672</v>
      </c>
      <c r="K5" s="37">
        <v>16.751737924046957</v>
      </c>
    </row>
    <row r="6" spans="1:16" s="94" customFormat="1" ht="16.5" customHeight="1" x14ac:dyDescent="0.25">
      <c r="A6" s="33" t="s">
        <v>691</v>
      </c>
      <c r="B6" s="236">
        <v>24</v>
      </c>
      <c r="C6" s="200">
        <v>18</v>
      </c>
      <c r="D6" s="200">
        <v>14</v>
      </c>
      <c r="E6" s="200">
        <v>16</v>
      </c>
      <c r="F6" s="262">
        <v>18</v>
      </c>
      <c r="G6" s="37">
        <v>40.129689732159918</v>
      </c>
      <c r="H6" s="37">
        <v>29.917835297207588</v>
      </c>
      <c r="I6" s="37">
        <v>23.149415849056826</v>
      </c>
      <c r="J6" s="37">
        <v>26.454140280736372</v>
      </c>
      <c r="K6" s="37">
        <v>30.195014838419311</v>
      </c>
    </row>
    <row r="7" spans="1:16" s="94" customFormat="1" ht="15" customHeight="1" x14ac:dyDescent="0.25">
      <c r="A7" s="34" t="s">
        <v>164</v>
      </c>
      <c r="B7" s="236">
        <v>0</v>
      </c>
      <c r="C7" s="200">
        <v>0</v>
      </c>
      <c r="D7" s="200">
        <v>0</v>
      </c>
      <c r="E7" s="200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6" s="94" customFormat="1" ht="15" customHeight="1" x14ac:dyDescent="0.25">
      <c r="A8" s="34" t="s">
        <v>165</v>
      </c>
      <c r="B8" s="236">
        <v>0</v>
      </c>
      <c r="C8" s="200" t="s">
        <v>234</v>
      </c>
      <c r="D8" s="200" t="s">
        <v>234</v>
      </c>
      <c r="E8" s="200" t="s">
        <v>234</v>
      </c>
      <c r="F8" s="262" t="s">
        <v>234</v>
      </c>
      <c r="G8" s="37">
        <v>0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6" s="94" customFormat="1" ht="15" customHeight="1" x14ac:dyDescent="0.25">
      <c r="A9" s="34" t="s">
        <v>166</v>
      </c>
      <c r="B9" s="236">
        <v>12</v>
      </c>
      <c r="C9" s="200">
        <v>13</v>
      </c>
      <c r="D9" s="200">
        <v>17</v>
      </c>
      <c r="E9" s="200">
        <v>23</v>
      </c>
      <c r="F9" s="262">
        <v>9</v>
      </c>
      <c r="G9" s="37">
        <v>10.310133312080277</v>
      </c>
      <c r="H9" s="37">
        <v>11.088960103527297</v>
      </c>
      <c r="I9" s="37">
        <v>14.997707208450656</v>
      </c>
      <c r="J9" s="37">
        <v>21.764520463813504</v>
      </c>
      <c r="K9" s="37">
        <v>8.9369257749492093</v>
      </c>
    </row>
    <row r="10" spans="1:16" s="94" customFormat="1" ht="15" customHeight="1" x14ac:dyDescent="0.25">
      <c r="A10" s="34" t="s">
        <v>167</v>
      </c>
      <c r="B10" s="236">
        <v>0</v>
      </c>
      <c r="C10" s="200">
        <v>0</v>
      </c>
      <c r="D10" s="200">
        <v>0</v>
      </c>
      <c r="E10" s="200">
        <v>0</v>
      </c>
      <c r="F10" s="262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6" s="94" customFormat="1" ht="15" customHeight="1" x14ac:dyDescent="0.25">
      <c r="A11" s="34" t="s">
        <v>168</v>
      </c>
      <c r="B11" s="236" t="s">
        <v>234</v>
      </c>
      <c r="C11" s="200">
        <v>0</v>
      </c>
      <c r="D11" s="200" t="s">
        <v>234</v>
      </c>
      <c r="E11" s="200">
        <v>0</v>
      </c>
      <c r="F11" s="262" t="s">
        <v>234</v>
      </c>
      <c r="G11" s="37" t="s">
        <v>234</v>
      </c>
      <c r="H11" s="37">
        <v>0</v>
      </c>
      <c r="I11" s="37" t="s">
        <v>234</v>
      </c>
      <c r="J11" s="37">
        <v>0</v>
      </c>
      <c r="K11" s="37" t="s">
        <v>234</v>
      </c>
    </row>
    <row r="12" spans="1:16" s="94" customFormat="1" ht="15" customHeight="1" x14ac:dyDescent="0.25">
      <c r="A12" s="38" t="s">
        <v>169</v>
      </c>
      <c r="B12" s="236">
        <v>59</v>
      </c>
      <c r="C12" s="200">
        <v>91</v>
      </c>
      <c r="D12" s="200">
        <v>114</v>
      </c>
      <c r="E12" s="200">
        <v>72</v>
      </c>
      <c r="F12" s="262">
        <v>92</v>
      </c>
      <c r="G12" s="37">
        <v>10.460164757819422</v>
      </c>
      <c r="H12" s="37">
        <v>16.006916742226846</v>
      </c>
      <c r="I12" s="37">
        <v>19.972382107734319</v>
      </c>
      <c r="J12" s="37">
        <v>12.56510966238698</v>
      </c>
      <c r="K12" s="37">
        <v>16.090414232325472</v>
      </c>
    </row>
    <row r="13" spans="1:16" s="94" customFormat="1" ht="15" customHeight="1" x14ac:dyDescent="0.25">
      <c r="A13" s="34" t="s">
        <v>170</v>
      </c>
      <c r="B13" s="236">
        <v>0</v>
      </c>
      <c r="C13" s="200" t="s">
        <v>234</v>
      </c>
      <c r="D13" s="200">
        <v>0</v>
      </c>
      <c r="E13" s="200">
        <v>0</v>
      </c>
      <c r="F13" s="262" t="s">
        <v>234</v>
      </c>
      <c r="G13" s="37">
        <v>0</v>
      </c>
      <c r="H13" s="37" t="s">
        <v>234</v>
      </c>
      <c r="I13" s="37">
        <v>0</v>
      </c>
      <c r="J13" s="37">
        <v>0</v>
      </c>
      <c r="K13" s="37" t="s">
        <v>234</v>
      </c>
    </row>
    <row r="14" spans="1:16" s="94" customFormat="1" ht="15" customHeight="1" x14ac:dyDescent="0.25">
      <c r="A14" s="34" t="s">
        <v>171</v>
      </c>
      <c r="B14" s="236">
        <v>3</v>
      </c>
      <c r="C14" s="200">
        <v>1</v>
      </c>
      <c r="D14" s="200">
        <v>4</v>
      </c>
      <c r="E14" s="200">
        <v>3</v>
      </c>
      <c r="F14" s="262">
        <v>6</v>
      </c>
      <c r="G14" s="37">
        <v>3.2147173665674402</v>
      </c>
      <c r="H14" s="37">
        <v>1.0570700004894069</v>
      </c>
      <c r="I14" s="37">
        <v>4.2113905334872763</v>
      </c>
      <c r="J14" s="37">
        <v>3.1035628088997949</v>
      </c>
      <c r="K14" s="37">
        <v>6.1809939645773904</v>
      </c>
    </row>
    <row r="15" spans="1:16" s="94" customFormat="1" ht="15" customHeight="1" x14ac:dyDescent="0.25">
      <c r="A15" s="34" t="s">
        <v>172</v>
      </c>
      <c r="B15" s="236">
        <v>146</v>
      </c>
      <c r="C15" s="200">
        <v>106</v>
      </c>
      <c r="D15" s="200">
        <v>76</v>
      </c>
      <c r="E15" s="200">
        <v>77</v>
      </c>
      <c r="F15" s="262">
        <v>129</v>
      </c>
      <c r="G15" s="37">
        <v>29.560906795144216</v>
      </c>
      <c r="H15" s="37">
        <v>21.268881784304934</v>
      </c>
      <c r="I15" s="37">
        <v>15.127980706877665</v>
      </c>
      <c r="J15" s="37">
        <v>15.216097539276577</v>
      </c>
      <c r="K15" s="37">
        <v>25.356371403306177</v>
      </c>
    </row>
    <row r="16" spans="1:16" s="94" customFormat="1" ht="15" customHeight="1" x14ac:dyDescent="0.25">
      <c r="A16" s="34" t="s">
        <v>173</v>
      </c>
      <c r="B16" s="236" t="s">
        <v>234</v>
      </c>
      <c r="C16" s="200" t="s">
        <v>234</v>
      </c>
      <c r="D16" s="200" t="s">
        <v>234</v>
      </c>
      <c r="E16" s="200" t="s">
        <v>234</v>
      </c>
      <c r="F16" s="262">
        <v>0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>
        <v>0</v>
      </c>
    </row>
    <row r="17" spans="1:11" s="94" customFormat="1" ht="15" customHeight="1" x14ac:dyDescent="0.25">
      <c r="A17" s="38" t="s">
        <v>174</v>
      </c>
      <c r="B17" s="236">
        <v>10</v>
      </c>
      <c r="C17" s="200">
        <v>8</v>
      </c>
      <c r="D17" s="200">
        <v>8</v>
      </c>
      <c r="E17" s="200">
        <v>4</v>
      </c>
      <c r="F17" s="262">
        <v>8</v>
      </c>
      <c r="G17" s="37">
        <v>14.455061595667939</v>
      </c>
      <c r="H17" s="37">
        <v>11.567372848831068</v>
      </c>
      <c r="I17" s="37">
        <v>11.632885855367496</v>
      </c>
      <c r="J17" s="37">
        <v>5.8310290175278086</v>
      </c>
      <c r="K17" s="37">
        <v>11.753023694481371</v>
      </c>
    </row>
    <row r="18" spans="1:11" s="94" customFormat="1" ht="15" customHeight="1" x14ac:dyDescent="0.25">
      <c r="A18" s="34" t="s">
        <v>175</v>
      </c>
      <c r="B18" s="236">
        <v>7</v>
      </c>
      <c r="C18" s="200">
        <v>11</v>
      </c>
      <c r="D18" s="200">
        <v>6</v>
      </c>
      <c r="E18" s="200">
        <v>6</v>
      </c>
      <c r="F18" s="262">
        <v>9</v>
      </c>
      <c r="G18" s="37">
        <v>7.6155495412123972</v>
      </c>
      <c r="H18" s="37">
        <v>11.994211198586866</v>
      </c>
      <c r="I18" s="37">
        <v>6.5344782688944489</v>
      </c>
      <c r="J18" s="37">
        <v>6.6191701192007999</v>
      </c>
      <c r="K18" s="37">
        <v>10.018284400299178</v>
      </c>
    </row>
    <row r="19" spans="1:11" s="94" customFormat="1" ht="15" customHeight="1" x14ac:dyDescent="0.25">
      <c r="A19" s="34" t="s">
        <v>176</v>
      </c>
      <c r="B19" s="236">
        <v>0</v>
      </c>
      <c r="C19" s="200">
        <v>0</v>
      </c>
      <c r="D19" s="200">
        <v>0</v>
      </c>
      <c r="E19" s="200">
        <v>0</v>
      </c>
      <c r="F19" s="262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s="94" customFormat="1" ht="15" customHeight="1" x14ac:dyDescent="0.25">
      <c r="A20" s="34" t="s">
        <v>177</v>
      </c>
      <c r="B20" s="236">
        <v>106</v>
      </c>
      <c r="C20" s="200">
        <v>106</v>
      </c>
      <c r="D20" s="200">
        <v>61</v>
      </c>
      <c r="E20" s="200">
        <v>76</v>
      </c>
      <c r="F20" s="262">
        <v>155</v>
      </c>
      <c r="G20" s="37">
        <v>23.208017943883537</v>
      </c>
      <c r="H20" s="37">
        <v>23.061516864442215</v>
      </c>
      <c r="I20" s="37">
        <v>13.16219804161279</v>
      </c>
      <c r="J20" s="37">
        <v>16.337887432111867</v>
      </c>
      <c r="K20" s="37">
        <v>33.277123938367239</v>
      </c>
    </row>
    <row r="21" spans="1:11" s="94" customFormat="1" ht="15" customHeight="1" x14ac:dyDescent="0.25">
      <c r="A21" s="34" t="s">
        <v>178</v>
      </c>
      <c r="B21" s="236">
        <v>24</v>
      </c>
      <c r="C21" s="200">
        <v>14</v>
      </c>
      <c r="D21" s="200">
        <v>7</v>
      </c>
      <c r="E21" s="200">
        <v>6</v>
      </c>
      <c r="F21" s="262">
        <v>4</v>
      </c>
      <c r="G21" s="37">
        <v>29.46937141027864</v>
      </c>
      <c r="H21" s="37">
        <v>16.860652691935542</v>
      </c>
      <c r="I21" s="37">
        <v>8.3915641714508045</v>
      </c>
      <c r="J21" s="37">
        <v>7.1375501844318956</v>
      </c>
      <c r="K21" s="37">
        <v>4.7400477897394211</v>
      </c>
    </row>
    <row r="22" spans="1:11" s="94" customFormat="1" ht="15" customHeight="1" x14ac:dyDescent="0.25">
      <c r="A22" s="34" t="s">
        <v>179</v>
      </c>
      <c r="B22" s="236">
        <v>3</v>
      </c>
      <c r="C22" s="200">
        <v>2</v>
      </c>
      <c r="D22" s="200">
        <v>1</v>
      </c>
      <c r="E22" s="200">
        <v>5</v>
      </c>
      <c r="F22" s="262">
        <v>9</v>
      </c>
      <c r="G22" s="37">
        <v>8.7979750331518982</v>
      </c>
      <c r="H22" s="37">
        <v>5.8345637971300013</v>
      </c>
      <c r="I22" s="37">
        <v>2.9307656021419852</v>
      </c>
      <c r="J22" s="37">
        <v>14.671389814759367</v>
      </c>
      <c r="K22" s="37">
        <v>26.42388313210672</v>
      </c>
    </row>
    <row r="23" spans="1:11" s="94" customFormat="1" ht="15" customHeight="1" x14ac:dyDescent="0.25">
      <c r="A23" s="34" t="s">
        <v>180</v>
      </c>
      <c r="B23" s="236">
        <v>0</v>
      </c>
      <c r="C23" s="200">
        <v>0</v>
      </c>
      <c r="D23" s="200">
        <v>0</v>
      </c>
      <c r="E23" s="200" t="s">
        <v>234</v>
      </c>
      <c r="F23" s="262">
        <v>0</v>
      </c>
      <c r="G23" s="37">
        <v>0</v>
      </c>
      <c r="H23" s="37">
        <v>0</v>
      </c>
      <c r="I23" s="37">
        <v>0</v>
      </c>
      <c r="J23" s="37" t="s">
        <v>234</v>
      </c>
      <c r="K23" s="37">
        <v>0</v>
      </c>
    </row>
    <row r="24" spans="1:11" s="94" customFormat="1" ht="15" customHeight="1" x14ac:dyDescent="0.25">
      <c r="A24" s="34" t="s">
        <v>181</v>
      </c>
      <c r="B24" s="236">
        <v>2554</v>
      </c>
      <c r="C24" s="200">
        <v>2909</v>
      </c>
      <c r="D24" s="200">
        <v>3097</v>
      </c>
      <c r="E24" s="200">
        <v>2712</v>
      </c>
      <c r="F24" s="262">
        <v>2974</v>
      </c>
      <c r="G24" s="37">
        <v>50.999448672153882</v>
      </c>
      <c r="H24" s="37">
        <v>58.153083977571761</v>
      </c>
      <c r="I24" s="37">
        <v>62.135181666420713</v>
      </c>
      <c r="J24" s="37">
        <v>54.709771859932395</v>
      </c>
      <c r="K24" s="37">
        <v>60.406013179960432</v>
      </c>
    </row>
    <row r="25" spans="1:11" s="94" customFormat="1" ht="16.5" customHeight="1" x14ac:dyDescent="0.25">
      <c r="A25" s="33" t="s">
        <v>692</v>
      </c>
      <c r="B25" s="236">
        <v>179</v>
      </c>
      <c r="C25" s="200">
        <v>151</v>
      </c>
      <c r="D25" s="200">
        <v>179</v>
      </c>
      <c r="E25" s="200">
        <v>171</v>
      </c>
      <c r="F25" s="262">
        <v>191</v>
      </c>
      <c r="G25" s="37">
        <v>77.484242238947573</v>
      </c>
      <c r="H25" s="37">
        <v>65.5653823719515</v>
      </c>
      <c r="I25" s="37">
        <v>78.010287678142504</v>
      </c>
      <c r="J25" s="37">
        <v>74.832778952718868</v>
      </c>
      <c r="K25" s="37">
        <v>84.661700668484372</v>
      </c>
    </row>
    <row r="26" spans="1:11" s="94" customFormat="1" ht="16.5" customHeight="1" x14ac:dyDescent="0.25">
      <c r="A26" s="33" t="s">
        <v>693</v>
      </c>
      <c r="B26" s="236">
        <v>17</v>
      </c>
      <c r="C26" s="200">
        <v>27</v>
      </c>
      <c r="D26" s="200">
        <v>26</v>
      </c>
      <c r="E26" s="200">
        <v>10</v>
      </c>
      <c r="F26" s="262">
        <v>22</v>
      </c>
      <c r="G26" s="37">
        <v>24.382721945287081</v>
      </c>
      <c r="H26" s="37">
        <v>38.647524785348097</v>
      </c>
      <c r="I26" s="37">
        <v>37.085086527370514</v>
      </c>
      <c r="J26" s="37">
        <v>14.313232846341714</v>
      </c>
      <c r="K26" s="37">
        <v>32.411717999395997</v>
      </c>
    </row>
    <row r="27" spans="1:11" s="94" customFormat="1" ht="15" customHeight="1" x14ac:dyDescent="0.25">
      <c r="A27" s="34" t="s">
        <v>184</v>
      </c>
      <c r="B27" s="236">
        <v>5</v>
      </c>
      <c r="C27" s="200">
        <v>7</v>
      </c>
      <c r="D27" s="200">
        <v>1</v>
      </c>
      <c r="E27" s="200">
        <v>1</v>
      </c>
      <c r="F27" s="262">
        <v>7</v>
      </c>
      <c r="G27" s="37">
        <v>6.6862454526333757</v>
      </c>
      <c r="H27" s="37">
        <v>9.2758133696845579</v>
      </c>
      <c r="I27" s="37">
        <v>1.3254267117077114</v>
      </c>
      <c r="J27" s="37">
        <v>1.3136709999926417</v>
      </c>
      <c r="K27" s="37">
        <v>9.18129654664755</v>
      </c>
    </row>
    <row r="28" spans="1:11" s="94" customFormat="1" ht="15" customHeight="1" x14ac:dyDescent="0.25">
      <c r="A28" s="34" t="s">
        <v>185</v>
      </c>
      <c r="B28" s="236">
        <v>16</v>
      </c>
      <c r="C28" s="200">
        <v>15</v>
      </c>
      <c r="D28" s="200">
        <v>14</v>
      </c>
      <c r="E28" s="200">
        <v>12</v>
      </c>
      <c r="F28" s="262">
        <v>22</v>
      </c>
      <c r="G28" s="37">
        <v>12.210136102405906</v>
      </c>
      <c r="H28" s="37">
        <v>11.425888770742187</v>
      </c>
      <c r="I28" s="37">
        <v>10.701704172849801</v>
      </c>
      <c r="J28" s="37">
        <v>9.2263003033963713</v>
      </c>
      <c r="K28" s="37">
        <v>17.037735653881899</v>
      </c>
    </row>
    <row r="29" spans="1:11" s="33" customFormat="1" ht="15" customHeight="1" x14ac:dyDescent="0.25">
      <c r="A29" s="34" t="s">
        <v>186</v>
      </c>
      <c r="B29" s="236">
        <v>0</v>
      </c>
      <c r="C29" s="200" t="s">
        <v>234</v>
      </c>
      <c r="D29" s="200">
        <v>0</v>
      </c>
      <c r="E29" s="200" t="s">
        <v>234</v>
      </c>
      <c r="F29" s="262" t="s">
        <v>234</v>
      </c>
      <c r="G29" s="37">
        <v>0</v>
      </c>
      <c r="H29" s="37" t="s">
        <v>234</v>
      </c>
      <c r="I29" s="37">
        <v>0</v>
      </c>
      <c r="J29" s="37" t="s">
        <v>234</v>
      </c>
      <c r="K29" s="37" t="s">
        <v>234</v>
      </c>
    </row>
    <row r="30" spans="1:11" s="33" customFormat="1" ht="15" customHeight="1" x14ac:dyDescent="0.25">
      <c r="A30" s="34" t="s">
        <v>187</v>
      </c>
      <c r="B30" s="236">
        <v>2</v>
      </c>
      <c r="C30" s="200">
        <v>5</v>
      </c>
      <c r="D30" s="200">
        <v>0</v>
      </c>
      <c r="E30" s="200">
        <v>2</v>
      </c>
      <c r="F30" s="262">
        <v>4</v>
      </c>
      <c r="G30" s="37">
        <v>4.3552434814255259</v>
      </c>
      <c r="H30" s="37">
        <v>10.861897354703013</v>
      </c>
      <c r="I30" s="37">
        <v>0</v>
      </c>
      <c r="J30" s="37">
        <v>4.3501597159118379</v>
      </c>
      <c r="K30" s="37">
        <v>8.7911729964297756</v>
      </c>
    </row>
    <row r="31" spans="1:11" s="33" customFormat="1" ht="15" customHeight="1" x14ac:dyDescent="0.25">
      <c r="A31" s="34" t="s">
        <v>188</v>
      </c>
      <c r="B31" s="236">
        <v>7</v>
      </c>
      <c r="C31" s="200">
        <v>13</v>
      </c>
      <c r="D31" s="200">
        <v>8</v>
      </c>
      <c r="E31" s="200">
        <v>6</v>
      </c>
      <c r="F31" s="262">
        <v>11</v>
      </c>
      <c r="G31" s="37">
        <v>5.0752697221207228</v>
      </c>
      <c r="H31" s="37">
        <v>9.3483138266442438</v>
      </c>
      <c r="I31" s="37">
        <v>5.6871550350213376</v>
      </c>
      <c r="J31" s="37">
        <v>4.2240213116061325</v>
      </c>
      <c r="K31" s="37">
        <v>7.6735342081705742</v>
      </c>
    </row>
    <row r="32" spans="1:11" s="33" customFormat="1" ht="15" customHeight="1" x14ac:dyDescent="0.25">
      <c r="A32" s="34" t="s">
        <v>189</v>
      </c>
      <c r="B32" s="236">
        <v>0</v>
      </c>
      <c r="C32" s="200">
        <v>0</v>
      </c>
      <c r="D32" s="200">
        <v>0</v>
      </c>
      <c r="E32" s="200">
        <v>0</v>
      </c>
      <c r="F32" s="262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</row>
    <row r="33" spans="1:11" s="33" customFormat="1" ht="15" customHeight="1" x14ac:dyDescent="0.25">
      <c r="A33" s="34" t="s">
        <v>190</v>
      </c>
      <c r="B33" s="236">
        <v>0</v>
      </c>
      <c r="C33" s="200">
        <v>0</v>
      </c>
      <c r="D33" s="200">
        <v>0</v>
      </c>
      <c r="E33" s="200">
        <v>0</v>
      </c>
      <c r="F33" s="262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s="33" customFormat="1" ht="15" customHeight="1" x14ac:dyDescent="0.25">
      <c r="A34" s="34" t="s">
        <v>191</v>
      </c>
      <c r="B34" s="236">
        <v>26</v>
      </c>
      <c r="C34" s="200">
        <v>26</v>
      </c>
      <c r="D34" s="200">
        <v>19</v>
      </c>
      <c r="E34" s="200">
        <v>17</v>
      </c>
      <c r="F34" s="262">
        <v>21</v>
      </c>
      <c r="G34" s="37">
        <v>11.533567877568913</v>
      </c>
      <c r="H34" s="37">
        <v>11.497753110181238</v>
      </c>
      <c r="I34" s="37">
        <v>8.3797730805429822</v>
      </c>
      <c r="J34" s="37">
        <v>7.5313656521759107</v>
      </c>
      <c r="K34" s="37">
        <v>9.2869458061044838</v>
      </c>
    </row>
    <row r="35" spans="1:11" s="33" customFormat="1" ht="15" customHeight="1" x14ac:dyDescent="0.25">
      <c r="A35" s="34" t="s">
        <v>192</v>
      </c>
      <c r="B35" s="236">
        <v>4</v>
      </c>
      <c r="C35" s="200">
        <v>11</v>
      </c>
      <c r="D35" s="200">
        <v>10</v>
      </c>
      <c r="E35" s="200">
        <v>6</v>
      </c>
      <c r="F35" s="262">
        <v>9</v>
      </c>
      <c r="G35" s="37">
        <v>5.7065600098649734</v>
      </c>
      <c r="H35" s="37">
        <v>15.797030986633915</v>
      </c>
      <c r="I35" s="37">
        <v>14.426975338463949</v>
      </c>
      <c r="J35" s="37">
        <v>8.6880578478451689</v>
      </c>
      <c r="K35" s="37">
        <v>13.112348880696928</v>
      </c>
    </row>
    <row r="36" spans="1:11" s="33" customFormat="1" ht="15" customHeight="1" x14ac:dyDescent="0.25">
      <c r="A36" s="34" t="s">
        <v>193</v>
      </c>
      <c r="B36" s="236">
        <v>1</v>
      </c>
      <c r="C36" s="200">
        <v>3</v>
      </c>
      <c r="D36" s="200">
        <v>7</v>
      </c>
      <c r="E36" s="200">
        <v>2</v>
      </c>
      <c r="F36" s="262">
        <v>1</v>
      </c>
      <c r="G36" s="37">
        <v>1.9836685600240005</v>
      </c>
      <c r="H36" s="37">
        <v>5.9181655042764811</v>
      </c>
      <c r="I36" s="37">
        <v>13.755262180967575</v>
      </c>
      <c r="J36" s="37">
        <v>3.9287716961466645</v>
      </c>
      <c r="K36" s="37">
        <v>1.9738235530587707</v>
      </c>
    </row>
    <row r="37" spans="1:11" s="33" customFormat="1" ht="15" customHeight="1" x14ac:dyDescent="0.25">
      <c r="A37" s="34" t="s">
        <v>194</v>
      </c>
      <c r="B37" s="236">
        <v>303</v>
      </c>
      <c r="C37" s="200">
        <v>286</v>
      </c>
      <c r="D37" s="200">
        <v>342</v>
      </c>
      <c r="E37" s="200">
        <v>343</v>
      </c>
      <c r="F37" s="262">
        <v>320</v>
      </c>
      <c r="G37" s="37">
        <v>19.094481594171135</v>
      </c>
      <c r="H37" s="37">
        <v>17.987063029435337</v>
      </c>
      <c r="I37" s="37">
        <v>21.518046765215743</v>
      </c>
      <c r="J37" s="37">
        <v>21.629606967224042</v>
      </c>
      <c r="K37" s="37">
        <v>20.320912406152747</v>
      </c>
    </row>
    <row r="38" spans="1:11" s="33" customFormat="1" ht="15" customHeight="1" x14ac:dyDescent="0.25">
      <c r="A38" s="34" t="s">
        <v>195</v>
      </c>
      <c r="B38" s="236">
        <v>10</v>
      </c>
      <c r="C38" s="200">
        <v>10</v>
      </c>
      <c r="D38" s="200">
        <v>9</v>
      </c>
      <c r="E38" s="200">
        <v>7</v>
      </c>
      <c r="F38" s="262">
        <v>10</v>
      </c>
      <c r="G38" s="37">
        <v>5.2306070174229546</v>
      </c>
      <c r="H38" s="37">
        <v>5.1337362171972361</v>
      </c>
      <c r="I38" s="37">
        <v>4.5499976489813641</v>
      </c>
      <c r="J38" s="37">
        <v>3.5062360221644333</v>
      </c>
      <c r="K38" s="37">
        <v>4.9600253192799695</v>
      </c>
    </row>
    <row r="39" spans="1:11" s="33" customFormat="1" ht="15" customHeight="1" x14ac:dyDescent="0.25">
      <c r="A39" s="34" t="s">
        <v>196</v>
      </c>
      <c r="B39" s="236">
        <v>0</v>
      </c>
      <c r="C39" s="200" t="s">
        <v>234</v>
      </c>
      <c r="D39" s="200">
        <v>0</v>
      </c>
      <c r="E39" s="200">
        <v>0</v>
      </c>
      <c r="F39" s="262">
        <v>0</v>
      </c>
      <c r="G39" s="37">
        <v>0</v>
      </c>
      <c r="H39" s="37" t="s">
        <v>234</v>
      </c>
      <c r="I39" s="37">
        <v>0</v>
      </c>
      <c r="J39" s="37">
        <v>0</v>
      </c>
      <c r="K39" s="37">
        <v>0</v>
      </c>
    </row>
    <row r="40" spans="1:11" s="33" customFormat="1" ht="15" customHeight="1" x14ac:dyDescent="0.25">
      <c r="A40" s="34" t="s">
        <v>197</v>
      </c>
      <c r="B40" s="236">
        <v>260</v>
      </c>
      <c r="C40" s="200">
        <v>312</v>
      </c>
      <c r="D40" s="200">
        <v>348</v>
      </c>
      <c r="E40" s="200">
        <v>458</v>
      </c>
      <c r="F40" s="262">
        <v>413</v>
      </c>
      <c r="G40" s="37">
        <v>22.086131023273946</v>
      </c>
      <c r="H40" s="37">
        <v>26.263570017233562</v>
      </c>
      <c r="I40" s="37">
        <v>29.088667853830923</v>
      </c>
      <c r="J40" s="37">
        <v>37.966046572895557</v>
      </c>
      <c r="K40" s="37">
        <v>34.095788294647129</v>
      </c>
    </row>
    <row r="41" spans="1:11" s="33" customFormat="1" ht="15" customHeight="1" x14ac:dyDescent="0.25">
      <c r="A41" s="34" t="s">
        <v>198</v>
      </c>
      <c r="B41" s="236">
        <v>131</v>
      </c>
      <c r="C41" s="200">
        <v>162</v>
      </c>
      <c r="D41" s="200">
        <v>173</v>
      </c>
      <c r="E41" s="200">
        <v>179</v>
      </c>
      <c r="F41" s="262">
        <v>159</v>
      </c>
      <c r="G41" s="37">
        <v>17.31571757131303</v>
      </c>
      <c r="H41" s="37">
        <v>21.15270550373868</v>
      </c>
      <c r="I41" s="37">
        <v>22.340899871549908</v>
      </c>
      <c r="J41" s="37">
        <v>22.898199603566088</v>
      </c>
      <c r="K41" s="37">
        <v>20.32512659977321</v>
      </c>
    </row>
    <row r="42" spans="1:11" s="33" customFormat="1" ht="15" customHeight="1" x14ac:dyDescent="0.25">
      <c r="A42" s="34" t="s">
        <v>199</v>
      </c>
      <c r="B42" s="236">
        <v>2</v>
      </c>
      <c r="C42" s="200">
        <v>1</v>
      </c>
      <c r="D42" s="200">
        <v>2</v>
      </c>
      <c r="E42" s="200">
        <v>2</v>
      </c>
      <c r="F42" s="262">
        <v>2</v>
      </c>
      <c r="G42" s="37">
        <v>6.5599596443169048</v>
      </c>
      <c r="H42" s="37">
        <v>3.2174830651586808</v>
      </c>
      <c r="I42" s="37">
        <v>6.3041493573567502</v>
      </c>
      <c r="J42" s="37">
        <v>6.2300486002629691</v>
      </c>
      <c r="K42" s="37">
        <v>6.1456158524344193</v>
      </c>
    </row>
    <row r="43" spans="1:11" s="33" customFormat="1" ht="15" customHeight="1" x14ac:dyDescent="0.25">
      <c r="A43" s="34" t="s">
        <v>200</v>
      </c>
      <c r="B43" s="236">
        <v>183</v>
      </c>
      <c r="C43" s="200">
        <v>184</v>
      </c>
      <c r="D43" s="200">
        <v>259</v>
      </c>
      <c r="E43" s="200">
        <v>231</v>
      </c>
      <c r="F43" s="262">
        <v>281</v>
      </c>
      <c r="G43" s="37">
        <v>17.112484097563843</v>
      </c>
      <c r="H43" s="37">
        <v>17.10456845968816</v>
      </c>
      <c r="I43" s="37">
        <v>23.913510244071499</v>
      </c>
      <c r="J43" s="37">
        <v>21.259309428608468</v>
      </c>
      <c r="K43" s="37">
        <v>25.869161581951559</v>
      </c>
    </row>
    <row r="44" spans="1:11" s="33" customFormat="1" ht="15" customHeight="1" x14ac:dyDescent="0.25">
      <c r="A44" s="34" t="s">
        <v>201</v>
      </c>
      <c r="B44" s="236">
        <v>529</v>
      </c>
      <c r="C44" s="200">
        <v>500</v>
      </c>
      <c r="D44" s="200">
        <v>550</v>
      </c>
      <c r="E44" s="200">
        <v>502</v>
      </c>
      <c r="F44" s="262">
        <v>566</v>
      </c>
      <c r="G44" s="37">
        <v>32.036787543725573</v>
      </c>
      <c r="H44" s="37">
        <v>30.101946274286295</v>
      </c>
      <c r="I44" s="37">
        <v>33.10371895025451</v>
      </c>
      <c r="J44" s="37">
        <v>30.139765535801814</v>
      </c>
      <c r="K44" s="37">
        <v>34.137958640793919</v>
      </c>
    </row>
    <row r="45" spans="1:11" s="33" customFormat="1" ht="15" customHeight="1" x14ac:dyDescent="0.25">
      <c r="A45" s="34" t="s">
        <v>202</v>
      </c>
      <c r="B45" s="236">
        <v>835</v>
      </c>
      <c r="C45" s="200">
        <v>786</v>
      </c>
      <c r="D45" s="200">
        <v>888</v>
      </c>
      <c r="E45" s="200">
        <v>675</v>
      </c>
      <c r="F45" s="262">
        <v>747</v>
      </c>
      <c r="G45" s="37">
        <v>189.3536351757206</v>
      </c>
      <c r="H45" s="37">
        <v>177.61331804768523</v>
      </c>
      <c r="I45" s="37">
        <v>200.82189831055607</v>
      </c>
      <c r="J45" s="37">
        <v>152.9748660572418</v>
      </c>
      <c r="K45" s="37">
        <v>172.37028793775926</v>
      </c>
    </row>
    <row r="46" spans="1:11" s="33" customFormat="1" ht="15" customHeight="1" x14ac:dyDescent="0.25">
      <c r="A46" s="34" t="s">
        <v>203</v>
      </c>
      <c r="B46" s="236">
        <v>165</v>
      </c>
      <c r="C46" s="200">
        <v>156</v>
      </c>
      <c r="D46" s="200">
        <v>98</v>
      </c>
      <c r="E46" s="200">
        <v>85</v>
      </c>
      <c r="F46" s="262">
        <v>100</v>
      </c>
      <c r="G46" s="37">
        <v>43.959414532530424</v>
      </c>
      <c r="H46" s="37">
        <v>41.036857675993581</v>
      </c>
      <c r="I46" s="37">
        <v>25.389600186543717</v>
      </c>
      <c r="J46" s="37">
        <v>21.754638975580065</v>
      </c>
      <c r="K46" s="37">
        <v>25.391802188529571</v>
      </c>
    </row>
    <row r="47" spans="1:11" s="33" customFormat="1" ht="15" customHeight="1" x14ac:dyDescent="0.25">
      <c r="A47" s="34" t="s">
        <v>204</v>
      </c>
      <c r="B47" s="236">
        <v>9</v>
      </c>
      <c r="C47" s="200">
        <v>10</v>
      </c>
      <c r="D47" s="200">
        <v>6</v>
      </c>
      <c r="E47" s="200">
        <v>6</v>
      </c>
      <c r="F47" s="262">
        <v>5</v>
      </c>
      <c r="G47" s="37">
        <v>6.2201849354882199</v>
      </c>
      <c r="H47" s="37">
        <v>6.8823108911490314</v>
      </c>
      <c r="I47" s="37">
        <v>4.1329554615681037</v>
      </c>
      <c r="J47" s="37">
        <v>4.1285296152320505</v>
      </c>
      <c r="K47" s="37">
        <v>3.4948185051108416</v>
      </c>
    </row>
    <row r="48" spans="1:11" s="33" customFormat="1" ht="15" customHeight="1" x14ac:dyDescent="0.25">
      <c r="A48" s="34" t="s">
        <v>205</v>
      </c>
      <c r="B48" s="236">
        <v>59</v>
      </c>
      <c r="C48" s="200">
        <v>71</v>
      </c>
      <c r="D48" s="200">
        <v>86</v>
      </c>
      <c r="E48" s="200">
        <v>96</v>
      </c>
      <c r="F48" s="262">
        <v>67</v>
      </c>
      <c r="G48" s="37">
        <v>15.597928544795044</v>
      </c>
      <c r="H48" s="37">
        <v>18.737394744974718</v>
      </c>
      <c r="I48" s="37">
        <v>22.706465179195249</v>
      </c>
      <c r="J48" s="37">
        <v>25.444522310445617</v>
      </c>
      <c r="K48" s="37">
        <v>17.920877620152741</v>
      </c>
    </row>
    <row r="49" spans="1:11" s="33" customFormat="1" ht="15" customHeight="1" x14ac:dyDescent="0.25">
      <c r="A49" s="34" t="s">
        <v>206</v>
      </c>
      <c r="B49" s="236">
        <v>30</v>
      </c>
      <c r="C49" s="200">
        <v>35</v>
      </c>
      <c r="D49" s="200">
        <v>38</v>
      </c>
      <c r="E49" s="200">
        <v>41</v>
      </c>
      <c r="F49" s="262">
        <v>26</v>
      </c>
      <c r="G49" s="37">
        <v>13.310663661052343</v>
      </c>
      <c r="H49" s="37">
        <v>15.450474332825477</v>
      </c>
      <c r="I49" s="37">
        <v>16.734472883423322</v>
      </c>
      <c r="J49" s="37">
        <v>18.067203914515666</v>
      </c>
      <c r="K49" s="37">
        <v>11.600495060691784</v>
      </c>
    </row>
    <row r="50" spans="1:11" s="33" customFormat="1" ht="15" customHeight="1" x14ac:dyDescent="0.25">
      <c r="A50" s="34" t="s">
        <v>207</v>
      </c>
      <c r="B50" s="236">
        <v>177</v>
      </c>
      <c r="C50" s="200">
        <v>192</v>
      </c>
      <c r="D50" s="200">
        <v>170</v>
      </c>
      <c r="E50" s="200">
        <v>177</v>
      </c>
      <c r="F50" s="262">
        <v>187</v>
      </c>
      <c r="G50" s="37">
        <v>18.117463672204956</v>
      </c>
      <c r="H50" s="37">
        <v>19.584536717078443</v>
      </c>
      <c r="I50" s="37">
        <v>17.344937186851325</v>
      </c>
      <c r="J50" s="37">
        <v>18.089385292596237</v>
      </c>
      <c r="K50" s="37">
        <v>19.307441450221454</v>
      </c>
    </row>
    <row r="51" spans="1:11" s="33" customFormat="1" ht="15" customHeight="1" x14ac:dyDescent="0.25">
      <c r="A51" s="34" t="s">
        <v>208</v>
      </c>
      <c r="B51" s="236">
        <v>26</v>
      </c>
      <c r="C51" s="200">
        <v>20</v>
      </c>
      <c r="D51" s="200">
        <v>14</v>
      </c>
      <c r="E51" s="200">
        <v>15</v>
      </c>
      <c r="F51" s="262">
        <v>29</v>
      </c>
      <c r="G51" s="37">
        <v>18.837045141918324</v>
      </c>
      <c r="H51" s="37">
        <v>14.556598751054551</v>
      </c>
      <c r="I51" s="37">
        <v>10.242866148076637</v>
      </c>
      <c r="J51" s="37">
        <v>10.97512945212879</v>
      </c>
      <c r="K51" s="37">
        <v>21.613745686587016</v>
      </c>
    </row>
    <row r="52" spans="1:11" s="33" customFormat="1" ht="15" customHeight="1" x14ac:dyDescent="0.25">
      <c r="A52" s="34" t="s">
        <v>209</v>
      </c>
      <c r="B52" s="236">
        <v>8</v>
      </c>
      <c r="C52" s="200">
        <v>5</v>
      </c>
      <c r="D52" s="200">
        <v>5</v>
      </c>
      <c r="E52" s="200">
        <v>3</v>
      </c>
      <c r="F52" s="262">
        <v>13</v>
      </c>
      <c r="G52" s="37">
        <v>8.9830098357120729</v>
      </c>
      <c r="H52" s="37">
        <v>5.6035475980071983</v>
      </c>
      <c r="I52" s="37">
        <v>5.6095887426912965</v>
      </c>
      <c r="J52" s="37">
        <v>3.3567416132509282</v>
      </c>
      <c r="K52" s="37">
        <v>14.526801079656602</v>
      </c>
    </row>
    <row r="53" spans="1:11" s="33" customFormat="1" ht="15" customHeight="1" x14ac:dyDescent="0.25">
      <c r="A53" s="34" t="s">
        <v>210</v>
      </c>
      <c r="B53" s="236">
        <v>0</v>
      </c>
      <c r="C53" s="200">
        <v>0</v>
      </c>
      <c r="D53" s="200">
        <v>0</v>
      </c>
      <c r="E53" s="200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34" t="s">
        <v>211</v>
      </c>
      <c r="B54" s="236" t="s">
        <v>234</v>
      </c>
      <c r="C54" s="200">
        <v>0</v>
      </c>
      <c r="D54" s="200" t="s">
        <v>234</v>
      </c>
      <c r="E54" s="200" t="s">
        <v>234</v>
      </c>
      <c r="F54" s="262" t="s">
        <v>234</v>
      </c>
      <c r="G54" s="37" t="s">
        <v>234</v>
      </c>
      <c r="H54" s="37">
        <v>0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34" t="s">
        <v>212</v>
      </c>
      <c r="B55" s="236">
        <v>22</v>
      </c>
      <c r="C55" s="200">
        <v>43</v>
      </c>
      <c r="D55" s="200">
        <v>31</v>
      </c>
      <c r="E55" s="200">
        <v>42</v>
      </c>
      <c r="F55" s="262">
        <v>46</v>
      </c>
      <c r="G55" s="37">
        <v>9.884332442524526</v>
      </c>
      <c r="H55" s="37">
        <v>19.177387687169311</v>
      </c>
      <c r="I55" s="37">
        <v>13.751146578299389</v>
      </c>
      <c r="J55" s="37">
        <v>18.567735393962003</v>
      </c>
      <c r="K55" s="37">
        <v>20.375717107235854</v>
      </c>
    </row>
    <row r="56" spans="1:11" s="33" customFormat="1" ht="15" customHeight="1" x14ac:dyDescent="0.25">
      <c r="A56" s="34" t="s">
        <v>213</v>
      </c>
      <c r="B56" s="236">
        <v>44</v>
      </c>
      <c r="C56" s="200">
        <v>41</v>
      </c>
      <c r="D56" s="200">
        <v>56</v>
      </c>
      <c r="E56" s="200">
        <v>40</v>
      </c>
      <c r="F56" s="262">
        <v>40</v>
      </c>
      <c r="G56" s="37">
        <v>17.788842905641804</v>
      </c>
      <c r="H56" s="37">
        <v>16.707478013371162</v>
      </c>
      <c r="I56" s="37">
        <v>23.023941276220622</v>
      </c>
      <c r="J56" s="37">
        <v>16.549626282471735</v>
      </c>
      <c r="K56" s="37">
        <v>16.720745417980673</v>
      </c>
    </row>
    <row r="57" spans="1:11" s="33" customFormat="1" ht="15" customHeight="1" x14ac:dyDescent="0.25">
      <c r="A57" s="34" t="s">
        <v>214</v>
      </c>
      <c r="B57" s="236">
        <v>43</v>
      </c>
      <c r="C57" s="200">
        <v>45</v>
      </c>
      <c r="D57" s="200">
        <v>48</v>
      </c>
      <c r="E57" s="200">
        <v>39</v>
      </c>
      <c r="F57" s="262">
        <v>65</v>
      </c>
      <c r="G57" s="37">
        <v>15.824393889669626</v>
      </c>
      <c r="H57" s="37">
        <v>16.464893917476612</v>
      </c>
      <c r="I57" s="37">
        <v>17.492544220951693</v>
      </c>
      <c r="J57" s="37">
        <v>14.154682275228884</v>
      </c>
      <c r="K57" s="37">
        <v>23.635644667749762</v>
      </c>
    </row>
    <row r="58" spans="1:11" s="33" customFormat="1" ht="15" customHeight="1" x14ac:dyDescent="0.25">
      <c r="A58" s="34" t="s">
        <v>215</v>
      </c>
      <c r="B58" s="236">
        <v>0</v>
      </c>
      <c r="C58" s="200">
        <v>4</v>
      </c>
      <c r="D58" s="200">
        <v>15</v>
      </c>
      <c r="E58" s="200">
        <v>21</v>
      </c>
      <c r="F58" s="262">
        <v>12</v>
      </c>
      <c r="G58" s="37">
        <v>0</v>
      </c>
      <c r="H58" s="37">
        <v>8.0705209916388281</v>
      </c>
      <c r="I58" s="37">
        <v>29.724722046121403</v>
      </c>
      <c r="J58" s="37">
        <v>41.796835836017536</v>
      </c>
      <c r="K58" s="37">
        <v>23.687693455689473</v>
      </c>
    </row>
    <row r="59" spans="1:11" s="33" customFormat="1" ht="15" customHeight="1" x14ac:dyDescent="0.25">
      <c r="A59" s="34" t="s">
        <v>216</v>
      </c>
      <c r="B59" s="236">
        <v>0</v>
      </c>
      <c r="C59" s="200">
        <v>3</v>
      </c>
      <c r="D59" s="200">
        <v>1</v>
      </c>
      <c r="E59" s="200">
        <v>2</v>
      </c>
      <c r="F59" s="262">
        <v>0</v>
      </c>
      <c r="G59" s="37">
        <v>0</v>
      </c>
      <c r="H59" s="37">
        <v>9.3470661719217514</v>
      </c>
      <c r="I59" s="37">
        <v>3.0840426658284086</v>
      </c>
      <c r="J59" s="37">
        <v>6.1438349710763509</v>
      </c>
      <c r="K59" s="37">
        <v>0</v>
      </c>
    </row>
    <row r="60" spans="1:11" s="33" customFormat="1" ht="15" customHeight="1" x14ac:dyDescent="0.25">
      <c r="A60" s="34" t="s">
        <v>217</v>
      </c>
      <c r="B60" s="236" t="s">
        <v>234</v>
      </c>
      <c r="C60" s="200">
        <v>0</v>
      </c>
      <c r="D60" s="200">
        <v>0</v>
      </c>
      <c r="E60" s="200" t="s">
        <v>234</v>
      </c>
      <c r="F60" s="262" t="s">
        <v>234</v>
      </c>
      <c r="G60" s="37" t="s">
        <v>234</v>
      </c>
      <c r="H60" s="37">
        <v>0</v>
      </c>
      <c r="I60" s="37">
        <v>0</v>
      </c>
      <c r="J60" s="37" t="s">
        <v>234</v>
      </c>
      <c r="K60" s="37" t="s">
        <v>234</v>
      </c>
    </row>
    <row r="61" spans="1:11" s="33" customFormat="1" ht="15" customHeight="1" x14ac:dyDescent="0.25">
      <c r="A61" s="34" t="s">
        <v>218</v>
      </c>
      <c r="B61" s="236">
        <v>21</v>
      </c>
      <c r="C61" s="200">
        <v>14</v>
      </c>
      <c r="D61" s="200">
        <v>9</v>
      </c>
      <c r="E61" s="200">
        <v>23</v>
      </c>
      <c r="F61" s="262">
        <v>23</v>
      </c>
      <c r="G61" s="37">
        <v>8.9892041488136876</v>
      </c>
      <c r="H61" s="37">
        <v>5.9626474904503812</v>
      </c>
      <c r="I61" s="37">
        <v>3.8108619933885177</v>
      </c>
      <c r="J61" s="37">
        <v>9.6872517580929429</v>
      </c>
      <c r="K61" s="37">
        <v>9.6548047379942918</v>
      </c>
    </row>
    <row r="62" spans="1:11" s="33" customFormat="1" ht="15" customHeight="1" x14ac:dyDescent="0.25">
      <c r="A62" s="34" t="s">
        <v>219</v>
      </c>
      <c r="B62" s="236">
        <v>2</v>
      </c>
      <c r="C62" s="200">
        <v>1</v>
      </c>
      <c r="D62" s="200">
        <v>1</v>
      </c>
      <c r="E62" s="200">
        <v>2</v>
      </c>
      <c r="F62" s="262">
        <v>0</v>
      </c>
      <c r="G62" s="37">
        <v>6.9854439427624664</v>
      </c>
      <c r="H62" s="37">
        <v>3.4657896717521193</v>
      </c>
      <c r="I62" s="37">
        <v>3.467095789207717</v>
      </c>
      <c r="J62" s="37">
        <v>6.9159228512577071</v>
      </c>
      <c r="K62" s="37">
        <v>0</v>
      </c>
    </row>
    <row r="63" spans="1:11" s="33" customFormat="1" ht="15" customHeight="1" x14ac:dyDescent="0.25">
      <c r="A63" s="34" t="s">
        <v>220</v>
      </c>
      <c r="B63" s="236">
        <v>38</v>
      </c>
      <c r="C63" s="200">
        <v>52</v>
      </c>
      <c r="D63" s="200">
        <v>67</v>
      </c>
      <c r="E63" s="200">
        <v>55</v>
      </c>
      <c r="F63" s="262">
        <v>65</v>
      </c>
      <c r="G63" s="37">
        <v>8.9593028056173729</v>
      </c>
      <c r="H63" s="37">
        <v>12.25956601120537</v>
      </c>
      <c r="I63" s="37">
        <v>15.872392609787799</v>
      </c>
      <c r="J63" s="37">
        <v>13.048382315001881</v>
      </c>
      <c r="K63" s="37">
        <v>15.542984616609035</v>
      </c>
    </row>
    <row r="64" spans="1:11" s="33" customFormat="1" ht="15" customHeight="1" x14ac:dyDescent="0.25">
      <c r="A64" s="34" t="s">
        <v>221</v>
      </c>
      <c r="B64" s="236">
        <v>10</v>
      </c>
      <c r="C64" s="200">
        <v>16</v>
      </c>
      <c r="D64" s="200">
        <v>17</v>
      </c>
      <c r="E64" s="200">
        <v>26</v>
      </c>
      <c r="F64" s="262">
        <v>17</v>
      </c>
      <c r="G64" s="37">
        <v>9.5124637580165352</v>
      </c>
      <c r="H64" s="37">
        <v>15.134729141902543</v>
      </c>
      <c r="I64" s="37">
        <v>16.110367629579404</v>
      </c>
      <c r="J64" s="37">
        <v>24.58736488909739</v>
      </c>
      <c r="K64" s="37">
        <v>16.043034555471458</v>
      </c>
    </row>
    <row r="65" spans="1:12" s="33" customFormat="1" ht="15" customHeight="1" thickBot="1" x14ac:dyDescent="0.3">
      <c r="A65" s="34" t="s">
        <v>222</v>
      </c>
      <c r="B65" s="376">
        <v>3</v>
      </c>
      <c r="C65" s="196">
        <v>3</v>
      </c>
      <c r="D65" s="196">
        <v>5</v>
      </c>
      <c r="E65" s="196">
        <v>5</v>
      </c>
      <c r="F65" s="464">
        <v>12</v>
      </c>
      <c r="G65" s="37">
        <v>7.5998164006023874</v>
      </c>
      <c r="H65" s="37">
        <v>7.5330605621126265</v>
      </c>
      <c r="I65" s="37">
        <v>12.39074112698748</v>
      </c>
      <c r="J65" s="37">
        <v>12.212836209240171</v>
      </c>
      <c r="K65" s="37">
        <v>29.056945639502405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kTn0LvBmHMck/k31dy2bhdMKBtQuZCnmY9f8uHzfBjoLbeoqv87s59aek3Xa5J6A3j8Vbp+YNOqKxpsoGKCGbQ==" saltValue="blxtO3VDzS/Ek6IzhLsmig==" spinCount="100000" sheet="1" objects="1" scenarios="1"/>
  <hyperlinks>
    <hyperlink ref="A72" location="'Table of Contents'!A1" display="Click here to return to the Table of Contents" xr:uid="{58B6C38F-4933-4DBB-9237-77B787C922A1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C6F6-FC6D-4002-A647-95D51E258AD3}">
  <sheetPr codeName="Sheet46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11" width="10.7109375" style="43" customWidth="1"/>
    <col min="12" max="13" width="9.140625" style="43"/>
    <col min="14" max="14" width="10.85546875" style="43" customWidth="1"/>
    <col min="15" max="16384" width="9.140625" style="43"/>
  </cols>
  <sheetData>
    <row r="1" spans="1:15" ht="35.1" customHeight="1" thickBot="1" x14ac:dyDescent="0.25">
      <c r="A1" s="217" t="s">
        <v>699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102" t="s">
        <v>147</v>
      </c>
    </row>
    <row r="2" spans="1:15" ht="38.1" customHeight="1" thickBot="1" x14ac:dyDescent="0.35">
      <c r="A2" s="52" t="s">
        <v>301</v>
      </c>
      <c r="B2" s="375" t="s">
        <v>149</v>
      </c>
      <c r="C2" s="192" t="s">
        <v>150</v>
      </c>
      <c r="D2" s="192" t="s">
        <v>151</v>
      </c>
      <c r="E2" s="192" t="s">
        <v>152</v>
      </c>
      <c r="F2" s="468" t="s">
        <v>153</v>
      </c>
      <c r="G2" s="24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5" s="33" customFormat="1" ht="15.75" customHeight="1" x14ac:dyDescent="0.25">
      <c r="A3" s="55" t="s">
        <v>244</v>
      </c>
      <c r="B3" s="247">
        <v>7024</v>
      </c>
      <c r="C3" s="56">
        <v>7737</v>
      </c>
      <c r="D3" s="56">
        <v>8331</v>
      </c>
      <c r="E3" s="56">
        <v>7632</v>
      </c>
      <c r="F3" s="469">
        <v>8532</v>
      </c>
      <c r="G3" s="57">
        <v>17.899999999999999</v>
      </c>
      <c r="H3" s="57">
        <v>19.600000000000001</v>
      </c>
      <c r="I3" s="57">
        <v>21.1</v>
      </c>
      <c r="J3" s="57">
        <v>19.3</v>
      </c>
      <c r="K3" s="57">
        <v>21.7</v>
      </c>
    </row>
    <row r="4" spans="1:15" s="33" customFormat="1" ht="15.75" customHeight="1" x14ac:dyDescent="0.25">
      <c r="A4" s="58" t="s">
        <v>302</v>
      </c>
      <c r="B4" s="248">
        <v>0</v>
      </c>
      <c r="C4" s="421">
        <v>1</v>
      </c>
      <c r="D4" s="421">
        <v>1</v>
      </c>
      <c r="E4" s="421">
        <v>3</v>
      </c>
      <c r="F4" s="470">
        <v>0</v>
      </c>
      <c r="G4" s="60">
        <v>0</v>
      </c>
      <c r="H4" s="60">
        <v>0.01</v>
      </c>
      <c r="I4" s="60">
        <v>0.01</v>
      </c>
      <c r="J4" s="60">
        <v>0.04</v>
      </c>
      <c r="K4" s="60">
        <v>0</v>
      </c>
    </row>
    <row r="5" spans="1:15" s="33" customFormat="1" ht="15.75" customHeight="1" x14ac:dyDescent="0.25">
      <c r="A5" s="61" t="s">
        <v>303</v>
      </c>
      <c r="B5" s="248">
        <v>176</v>
      </c>
      <c r="C5" s="421">
        <v>194</v>
      </c>
      <c r="D5" s="421">
        <v>203</v>
      </c>
      <c r="E5" s="421">
        <v>168</v>
      </c>
      <c r="F5" s="470">
        <v>181</v>
      </c>
      <c r="G5" s="60">
        <v>6.4</v>
      </c>
      <c r="H5" s="60">
        <v>7.1</v>
      </c>
      <c r="I5" s="60">
        <v>7.4</v>
      </c>
      <c r="J5" s="60">
        <v>6.1</v>
      </c>
      <c r="K5" s="60">
        <v>6.6</v>
      </c>
    </row>
    <row r="6" spans="1:15" s="33" customFormat="1" ht="15.75" customHeight="1" x14ac:dyDescent="0.25">
      <c r="A6" s="61" t="s">
        <v>304</v>
      </c>
      <c r="B6" s="248">
        <v>791</v>
      </c>
      <c r="C6" s="421">
        <v>826</v>
      </c>
      <c r="D6" s="421">
        <v>855</v>
      </c>
      <c r="E6" s="421">
        <v>733</v>
      </c>
      <c r="F6" s="470">
        <v>787</v>
      </c>
      <c r="G6" s="60">
        <v>26.2</v>
      </c>
      <c r="H6" s="60">
        <v>27.7</v>
      </c>
      <c r="I6" s="60">
        <v>29</v>
      </c>
      <c r="J6" s="60">
        <v>25</v>
      </c>
      <c r="K6" s="60">
        <v>27.2</v>
      </c>
    </row>
    <row r="7" spans="1:15" s="33" customFormat="1" ht="15.75" customHeight="1" x14ac:dyDescent="0.25">
      <c r="A7" s="61" t="s">
        <v>305</v>
      </c>
      <c r="B7" s="248">
        <v>1228</v>
      </c>
      <c r="C7" s="421">
        <v>1392</v>
      </c>
      <c r="D7" s="421">
        <v>1525</v>
      </c>
      <c r="E7" s="421">
        <v>1362</v>
      </c>
      <c r="F7" s="470">
        <v>1457</v>
      </c>
      <c r="G7" s="60">
        <v>48.5</v>
      </c>
      <c r="H7" s="60">
        <v>53.7</v>
      </c>
      <c r="I7" s="60">
        <v>57.8</v>
      </c>
      <c r="J7" s="60">
        <v>51</v>
      </c>
      <c r="K7" s="60">
        <v>54.4</v>
      </c>
    </row>
    <row r="8" spans="1:15" s="33" customFormat="1" ht="15.75" customHeight="1" x14ac:dyDescent="0.25">
      <c r="A8" s="61" t="s">
        <v>306</v>
      </c>
      <c r="B8" s="248">
        <v>1155</v>
      </c>
      <c r="C8" s="421">
        <v>1357</v>
      </c>
      <c r="D8" s="421">
        <v>1500</v>
      </c>
      <c r="E8" s="421">
        <v>1428</v>
      </c>
      <c r="F8" s="470">
        <v>1612</v>
      </c>
      <c r="G8" s="60">
        <v>43.5</v>
      </c>
      <c r="H8" s="60">
        <v>52.6</v>
      </c>
      <c r="I8" s="60">
        <v>59.7</v>
      </c>
      <c r="J8" s="60">
        <v>58</v>
      </c>
      <c r="K8" s="60">
        <v>66</v>
      </c>
    </row>
    <row r="9" spans="1:15" s="33" customFormat="1" ht="15.75" customHeight="1" x14ac:dyDescent="0.25">
      <c r="A9" s="61" t="s">
        <v>307</v>
      </c>
      <c r="B9" s="248">
        <v>1691</v>
      </c>
      <c r="C9" s="421">
        <v>1863</v>
      </c>
      <c r="D9" s="421">
        <v>2030</v>
      </c>
      <c r="E9" s="421">
        <v>1915</v>
      </c>
      <c r="F9" s="470">
        <v>2274</v>
      </c>
      <c r="G9" s="60">
        <v>32.700000000000003</v>
      </c>
      <c r="H9" s="60">
        <v>35.799999999999997</v>
      </c>
      <c r="I9" s="60">
        <v>38.799999999999997</v>
      </c>
      <c r="J9" s="60">
        <v>36.700000000000003</v>
      </c>
      <c r="K9" s="60">
        <v>43.9</v>
      </c>
    </row>
    <row r="10" spans="1:15" s="33" customFormat="1" ht="15.75" customHeight="1" x14ac:dyDescent="0.25">
      <c r="A10" s="61" t="s">
        <v>308</v>
      </c>
      <c r="B10" s="248">
        <v>1983</v>
      </c>
      <c r="C10" s="421">
        <v>2104</v>
      </c>
      <c r="D10" s="421">
        <v>2217</v>
      </c>
      <c r="E10" s="421">
        <v>2023</v>
      </c>
      <c r="F10" s="470">
        <v>2220</v>
      </c>
      <c r="G10" s="60">
        <v>12.7</v>
      </c>
      <c r="H10" s="60">
        <v>13.3</v>
      </c>
      <c r="I10" s="60">
        <v>13.9</v>
      </c>
      <c r="J10" s="60">
        <v>12.5</v>
      </c>
      <c r="K10" s="60">
        <v>13.7</v>
      </c>
    </row>
    <row r="11" spans="1:15" s="33" customFormat="1" ht="15.75" customHeight="1" thickBot="1" x14ac:dyDescent="0.3">
      <c r="A11" s="61" t="s">
        <v>309</v>
      </c>
      <c r="B11" s="248">
        <v>0</v>
      </c>
      <c r="C11" s="421">
        <v>0</v>
      </c>
      <c r="D11" s="421">
        <v>0</v>
      </c>
      <c r="E11" s="421">
        <v>0</v>
      </c>
      <c r="F11" s="470">
        <v>1</v>
      </c>
      <c r="G11" s="75" t="s">
        <v>310</v>
      </c>
      <c r="H11" s="75" t="s">
        <v>310</v>
      </c>
      <c r="I11" s="75" t="s">
        <v>310</v>
      </c>
      <c r="J11" s="75" t="s">
        <v>310</v>
      </c>
      <c r="K11" s="75" t="s">
        <v>310</v>
      </c>
    </row>
    <row r="12" spans="1:15" s="33" customFormat="1" ht="15.75" customHeight="1" x14ac:dyDescent="0.25">
      <c r="A12" s="63" t="s">
        <v>311</v>
      </c>
      <c r="B12" s="249">
        <v>930</v>
      </c>
      <c r="C12" s="64">
        <v>1233</v>
      </c>
      <c r="D12" s="64">
        <v>1442</v>
      </c>
      <c r="E12" s="64">
        <v>1336</v>
      </c>
      <c r="F12" s="471">
        <v>1696</v>
      </c>
      <c r="G12" s="65">
        <v>4.7</v>
      </c>
      <c r="H12" s="65">
        <v>6.2</v>
      </c>
      <c r="I12" s="65">
        <v>7.3</v>
      </c>
      <c r="J12" s="65">
        <v>6.7</v>
      </c>
      <c r="K12" s="65">
        <v>8.6</v>
      </c>
    </row>
    <row r="13" spans="1:15" s="33" customFormat="1" ht="15.75" customHeight="1" x14ac:dyDescent="0.25">
      <c r="A13" s="58" t="s">
        <v>312</v>
      </c>
      <c r="B13" s="248">
        <v>0</v>
      </c>
      <c r="C13" s="421">
        <v>0</v>
      </c>
      <c r="D13" s="421">
        <v>1</v>
      </c>
      <c r="E13" s="421">
        <v>2</v>
      </c>
      <c r="F13" s="470">
        <v>0</v>
      </c>
      <c r="G13" s="60">
        <v>0</v>
      </c>
      <c r="H13" s="60">
        <v>0</v>
      </c>
      <c r="I13" s="60">
        <v>0.03</v>
      </c>
      <c r="J13" s="60">
        <v>0.1</v>
      </c>
      <c r="K13" s="60">
        <v>0</v>
      </c>
    </row>
    <row r="14" spans="1:15" s="33" customFormat="1" ht="15.75" customHeight="1" x14ac:dyDescent="0.25">
      <c r="A14" s="61" t="s">
        <v>313</v>
      </c>
      <c r="B14" s="248">
        <v>70</v>
      </c>
      <c r="C14" s="421">
        <v>83</v>
      </c>
      <c r="D14" s="421">
        <v>80</v>
      </c>
      <c r="E14" s="421">
        <v>74</v>
      </c>
      <c r="F14" s="470">
        <v>83</v>
      </c>
      <c r="G14" s="60">
        <v>5.2</v>
      </c>
      <c r="H14" s="60">
        <v>6.2</v>
      </c>
      <c r="I14" s="60">
        <v>6</v>
      </c>
      <c r="J14" s="60">
        <v>5.6</v>
      </c>
      <c r="K14" s="60">
        <v>6.3</v>
      </c>
    </row>
    <row r="15" spans="1:15" s="33" customFormat="1" ht="15.75" customHeight="1" x14ac:dyDescent="0.25">
      <c r="A15" s="61" t="s">
        <v>314</v>
      </c>
      <c r="B15" s="248">
        <v>167</v>
      </c>
      <c r="C15" s="421">
        <v>213</v>
      </c>
      <c r="D15" s="421">
        <v>262</v>
      </c>
      <c r="E15" s="421">
        <v>218</v>
      </c>
      <c r="F15" s="470">
        <v>268</v>
      </c>
      <c r="G15" s="60">
        <v>11.6</v>
      </c>
      <c r="H15" s="60">
        <v>14.9</v>
      </c>
      <c r="I15" s="60">
        <v>18.5</v>
      </c>
      <c r="J15" s="60">
        <v>15.5</v>
      </c>
      <c r="K15" s="60">
        <v>19.399999999999999</v>
      </c>
    </row>
    <row r="16" spans="1:15" s="33" customFormat="1" ht="15.75" customHeight="1" x14ac:dyDescent="0.25">
      <c r="A16" s="61" t="s">
        <v>315</v>
      </c>
      <c r="B16" s="248">
        <v>201</v>
      </c>
      <c r="C16" s="421">
        <v>264</v>
      </c>
      <c r="D16" s="421">
        <v>313</v>
      </c>
      <c r="E16" s="421">
        <v>306</v>
      </c>
      <c r="F16" s="470">
        <v>366</v>
      </c>
      <c r="G16" s="60">
        <v>16.600000000000001</v>
      </c>
      <c r="H16" s="60">
        <v>21.3</v>
      </c>
      <c r="I16" s="60">
        <v>24.8</v>
      </c>
      <c r="J16" s="60">
        <v>23.9</v>
      </c>
      <c r="K16" s="60">
        <v>28.5</v>
      </c>
    </row>
    <row r="17" spans="1:11" s="33" customFormat="1" ht="15.75" customHeight="1" x14ac:dyDescent="0.25">
      <c r="A17" s="61" t="s">
        <v>316</v>
      </c>
      <c r="B17" s="248">
        <v>163</v>
      </c>
      <c r="C17" s="421">
        <v>245</v>
      </c>
      <c r="D17" s="421">
        <v>301</v>
      </c>
      <c r="E17" s="421">
        <v>271</v>
      </c>
      <c r="F17" s="470">
        <v>353</v>
      </c>
      <c r="G17" s="60">
        <v>12.7</v>
      </c>
      <c r="H17" s="60">
        <v>19.7</v>
      </c>
      <c r="I17" s="60">
        <v>24.8</v>
      </c>
      <c r="J17" s="60">
        <v>22.9</v>
      </c>
      <c r="K17" s="60">
        <v>30</v>
      </c>
    </row>
    <row r="18" spans="1:11" s="33" customFormat="1" ht="15.75" customHeight="1" x14ac:dyDescent="0.25">
      <c r="A18" s="61" t="s">
        <v>317</v>
      </c>
      <c r="B18" s="248">
        <v>198</v>
      </c>
      <c r="C18" s="421">
        <v>267</v>
      </c>
      <c r="D18" s="421">
        <v>310</v>
      </c>
      <c r="E18" s="421">
        <v>311</v>
      </c>
      <c r="F18" s="470">
        <v>434</v>
      </c>
      <c r="G18" s="60">
        <v>7.8</v>
      </c>
      <c r="H18" s="60">
        <v>10.4</v>
      </c>
      <c r="I18" s="60">
        <v>12.1</v>
      </c>
      <c r="J18" s="60">
        <v>12.1</v>
      </c>
      <c r="K18" s="60">
        <v>17.100000000000001</v>
      </c>
    </row>
    <row r="19" spans="1:11" s="33" customFormat="1" ht="15.75" customHeight="1" x14ac:dyDescent="0.25">
      <c r="A19" s="61" t="s">
        <v>318</v>
      </c>
      <c r="B19" s="248">
        <v>131</v>
      </c>
      <c r="C19" s="421">
        <v>161</v>
      </c>
      <c r="D19" s="421">
        <v>175</v>
      </c>
      <c r="E19" s="421">
        <v>154</v>
      </c>
      <c r="F19" s="470">
        <v>191</v>
      </c>
      <c r="G19" s="60">
        <v>1.6</v>
      </c>
      <c r="H19" s="60">
        <v>1.9</v>
      </c>
      <c r="I19" s="60">
        <v>2.1</v>
      </c>
      <c r="J19" s="60">
        <v>1.8</v>
      </c>
      <c r="K19" s="60">
        <v>2.2999999999999998</v>
      </c>
    </row>
    <row r="20" spans="1:11" s="33" customFormat="1" ht="15.75" customHeight="1" thickBot="1" x14ac:dyDescent="0.3">
      <c r="A20" s="61" t="s">
        <v>319</v>
      </c>
      <c r="B20" s="248">
        <v>0</v>
      </c>
      <c r="C20" s="421">
        <v>0</v>
      </c>
      <c r="D20" s="421">
        <v>0</v>
      </c>
      <c r="E20" s="421">
        <v>0</v>
      </c>
      <c r="F20" s="470">
        <v>1</v>
      </c>
      <c r="G20" s="75" t="s">
        <v>310</v>
      </c>
      <c r="H20" s="75" t="s">
        <v>310</v>
      </c>
      <c r="I20" s="75" t="s">
        <v>310</v>
      </c>
      <c r="J20" s="75" t="s">
        <v>310</v>
      </c>
      <c r="K20" s="75" t="s">
        <v>310</v>
      </c>
    </row>
    <row r="21" spans="1:11" s="33" customFormat="1" ht="15.75" customHeight="1" x14ac:dyDescent="0.25">
      <c r="A21" s="63" t="s">
        <v>320</v>
      </c>
      <c r="B21" s="249">
        <v>6088</v>
      </c>
      <c r="C21" s="64">
        <v>6498</v>
      </c>
      <c r="D21" s="64">
        <v>6880</v>
      </c>
      <c r="E21" s="64">
        <v>6280</v>
      </c>
      <c r="F21" s="471">
        <v>6817</v>
      </c>
      <c r="G21" s="65">
        <v>31</v>
      </c>
      <c r="H21" s="65">
        <v>33</v>
      </c>
      <c r="I21" s="65">
        <v>34.9</v>
      </c>
      <c r="J21" s="65">
        <v>31.8</v>
      </c>
      <c r="K21" s="65">
        <v>34.700000000000003</v>
      </c>
    </row>
    <row r="22" spans="1:11" s="33" customFormat="1" ht="15.75" customHeight="1" x14ac:dyDescent="0.25">
      <c r="A22" s="58" t="s">
        <v>321</v>
      </c>
      <c r="B22" s="248">
        <v>0</v>
      </c>
      <c r="C22" s="421">
        <v>1</v>
      </c>
      <c r="D22" s="421">
        <v>0</v>
      </c>
      <c r="E22" s="421">
        <v>1</v>
      </c>
      <c r="F22" s="470">
        <v>0</v>
      </c>
      <c r="G22" s="60">
        <v>0</v>
      </c>
      <c r="H22" s="60">
        <v>0.03</v>
      </c>
      <c r="I22" s="60">
        <v>0</v>
      </c>
      <c r="J22" s="60">
        <v>0.03</v>
      </c>
      <c r="K22" s="60">
        <v>0</v>
      </c>
    </row>
    <row r="23" spans="1:11" s="33" customFormat="1" ht="15.75" customHeight="1" x14ac:dyDescent="0.25">
      <c r="A23" s="61" t="s">
        <v>322</v>
      </c>
      <c r="B23" s="248">
        <v>105</v>
      </c>
      <c r="C23" s="421">
        <v>111</v>
      </c>
      <c r="D23" s="421">
        <v>123</v>
      </c>
      <c r="E23" s="421">
        <v>94</v>
      </c>
      <c r="F23" s="470">
        <v>98</v>
      </c>
      <c r="G23" s="60">
        <v>7.4</v>
      </c>
      <c r="H23" s="60">
        <v>7.9</v>
      </c>
      <c r="I23" s="60">
        <v>8.6999999999999993</v>
      </c>
      <c r="J23" s="60">
        <v>6.7</v>
      </c>
      <c r="K23" s="60">
        <v>7</v>
      </c>
    </row>
    <row r="24" spans="1:11" s="33" customFormat="1" ht="15.75" customHeight="1" x14ac:dyDescent="0.25">
      <c r="A24" s="61" t="s">
        <v>323</v>
      </c>
      <c r="B24" s="248">
        <v>622</v>
      </c>
      <c r="C24" s="421">
        <v>613</v>
      </c>
      <c r="D24" s="421">
        <v>592</v>
      </c>
      <c r="E24" s="421">
        <v>514</v>
      </c>
      <c r="F24" s="470">
        <v>519</v>
      </c>
      <c r="G24" s="60">
        <v>39.5</v>
      </c>
      <c r="H24" s="60">
        <v>39.299999999999997</v>
      </c>
      <c r="I24" s="60">
        <v>38.5</v>
      </c>
      <c r="J24" s="60">
        <v>33.6</v>
      </c>
      <c r="K24" s="60">
        <v>34.5</v>
      </c>
    </row>
    <row r="25" spans="1:11" s="33" customFormat="1" ht="15.75" customHeight="1" x14ac:dyDescent="0.25">
      <c r="A25" s="61" t="s">
        <v>324</v>
      </c>
      <c r="B25" s="248">
        <v>1026</v>
      </c>
      <c r="C25" s="421">
        <v>1127</v>
      </c>
      <c r="D25" s="421">
        <v>1211</v>
      </c>
      <c r="E25" s="421">
        <v>1055</v>
      </c>
      <c r="F25" s="470">
        <v>1086</v>
      </c>
      <c r="G25" s="60">
        <v>77.8</v>
      </c>
      <c r="H25" s="60">
        <v>83.4</v>
      </c>
      <c r="I25" s="60">
        <v>88</v>
      </c>
      <c r="J25" s="60">
        <v>75.900000000000006</v>
      </c>
      <c r="K25" s="60">
        <v>78</v>
      </c>
    </row>
    <row r="26" spans="1:11" s="33" customFormat="1" ht="15.75" customHeight="1" x14ac:dyDescent="0.25">
      <c r="A26" s="61" t="s">
        <v>325</v>
      </c>
      <c r="B26" s="248">
        <v>992</v>
      </c>
      <c r="C26" s="421">
        <v>1109</v>
      </c>
      <c r="D26" s="421">
        <v>1194</v>
      </c>
      <c r="E26" s="421">
        <v>1153</v>
      </c>
      <c r="F26" s="470">
        <v>1253</v>
      </c>
      <c r="G26" s="60">
        <v>72.400000000000006</v>
      </c>
      <c r="H26" s="60">
        <v>83</v>
      </c>
      <c r="I26" s="60">
        <v>91.8</v>
      </c>
      <c r="J26" s="60">
        <v>90.3</v>
      </c>
      <c r="K26" s="60">
        <v>98.8</v>
      </c>
    </row>
    <row r="27" spans="1:11" s="33" customFormat="1" ht="15.75" customHeight="1" x14ac:dyDescent="0.25">
      <c r="A27" s="61" t="s">
        <v>326</v>
      </c>
      <c r="B27" s="248">
        <v>1491</v>
      </c>
      <c r="C27" s="421">
        <v>1595</v>
      </c>
      <c r="D27" s="421">
        <v>1719</v>
      </c>
      <c r="E27" s="421">
        <v>1596</v>
      </c>
      <c r="F27" s="470">
        <v>1836</v>
      </c>
      <c r="G27" s="60">
        <v>56.9</v>
      </c>
      <c r="H27" s="60">
        <v>60.3</v>
      </c>
      <c r="I27" s="60">
        <v>64.599999999999994</v>
      </c>
      <c r="J27" s="60">
        <v>60</v>
      </c>
      <c r="K27" s="60">
        <v>69.400000000000006</v>
      </c>
    </row>
    <row r="28" spans="1:11" s="33" customFormat="1" ht="15.75" customHeight="1" x14ac:dyDescent="0.25">
      <c r="A28" s="61" t="s">
        <v>327</v>
      </c>
      <c r="B28" s="248">
        <v>1852</v>
      </c>
      <c r="C28" s="421">
        <v>1942</v>
      </c>
      <c r="D28" s="421">
        <v>2041</v>
      </c>
      <c r="E28" s="421">
        <v>1867</v>
      </c>
      <c r="F28" s="470">
        <v>2025</v>
      </c>
      <c r="G28" s="60">
        <v>24.8</v>
      </c>
      <c r="H28" s="60">
        <v>25.7</v>
      </c>
      <c r="I28" s="60">
        <v>26.7</v>
      </c>
      <c r="J28" s="60">
        <v>24.2</v>
      </c>
      <c r="K28" s="60">
        <v>26.2</v>
      </c>
    </row>
    <row r="29" spans="1:11" s="33" customFormat="1" ht="15.75" customHeight="1" thickBot="1" x14ac:dyDescent="0.3">
      <c r="A29" s="61" t="s">
        <v>328</v>
      </c>
      <c r="B29" s="248">
        <v>0</v>
      </c>
      <c r="C29" s="421">
        <v>0</v>
      </c>
      <c r="D29" s="421">
        <v>0</v>
      </c>
      <c r="E29" s="421">
        <v>0</v>
      </c>
      <c r="F29" s="470">
        <v>0</v>
      </c>
      <c r="G29" s="75" t="s">
        <v>310</v>
      </c>
      <c r="H29" s="75" t="s">
        <v>310</v>
      </c>
      <c r="I29" s="75" t="s">
        <v>310</v>
      </c>
      <c r="J29" s="75" t="s">
        <v>310</v>
      </c>
      <c r="K29" s="75" t="s">
        <v>310</v>
      </c>
    </row>
    <row r="30" spans="1:11" s="33" customFormat="1" ht="15.75" customHeight="1" x14ac:dyDescent="0.25">
      <c r="A30" s="63" t="s">
        <v>329</v>
      </c>
      <c r="B30" s="249">
        <v>6</v>
      </c>
      <c r="C30" s="64">
        <v>6</v>
      </c>
      <c r="D30" s="64">
        <v>9</v>
      </c>
      <c r="E30" s="64">
        <v>16</v>
      </c>
      <c r="F30" s="471">
        <v>19</v>
      </c>
      <c r="G30" s="76" t="s">
        <v>310</v>
      </c>
      <c r="H30" s="76" t="s">
        <v>310</v>
      </c>
      <c r="I30" s="76" t="s">
        <v>310</v>
      </c>
      <c r="J30" s="76" t="s">
        <v>310</v>
      </c>
      <c r="K30" s="76" t="s">
        <v>310</v>
      </c>
    </row>
    <row r="31" spans="1:11" s="33" customFormat="1" ht="15.75" customHeight="1" x14ac:dyDescent="0.25">
      <c r="A31" s="58" t="s">
        <v>330</v>
      </c>
      <c r="B31" s="248">
        <v>0</v>
      </c>
      <c r="C31" s="421">
        <v>0</v>
      </c>
      <c r="D31" s="421">
        <v>0</v>
      </c>
      <c r="E31" s="421">
        <v>0</v>
      </c>
      <c r="F31" s="470">
        <v>0</v>
      </c>
      <c r="G31" s="77" t="s">
        <v>310</v>
      </c>
      <c r="H31" s="77" t="s">
        <v>310</v>
      </c>
      <c r="I31" s="77" t="s">
        <v>310</v>
      </c>
      <c r="J31" s="77" t="s">
        <v>310</v>
      </c>
      <c r="K31" s="77" t="s">
        <v>310</v>
      </c>
    </row>
    <row r="32" spans="1:11" s="33" customFormat="1" ht="15.75" customHeight="1" x14ac:dyDescent="0.25">
      <c r="A32" s="61" t="s">
        <v>331</v>
      </c>
      <c r="B32" s="248">
        <v>1</v>
      </c>
      <c r="C32" s="421">
        <v>0</v>
      </c>
      <c r="D32" s="421">
        <v>0</v>
      </c>
      <c r="E32" s="421">
        <v>0</v>
      </c>
      <c r="F32" s="470">
        <v>0</v>
      </c>
      <c r="G32" s="77" t="s">
        <v>310</v>
      </c>
      <c r="H32" s="77" t="s">
        <v>310</v>
      </c>
      <c r="I32" s="77" t="s">
        <v>310</v>
      </c>
      <c r="J32" s="77" t="s">
        <v>310</v>
      </c>
      <c r="K32" s="77" t="s">
        <v>310</v>
      </c>
    </row>
    <row r="33" spans="1:11" s="33" customFormat="1" ht="15.75" customHeight="1" x14ac:dyDescent="0.25">
      <c r="A33" s="61" t="s">
        <v>332</v>
      </c>
      <c r="B33" s="248">
        <v>2</v>
      </c>
      <c r="C33" s="421">
        <v>0</v>
      </c>
      <c r="D33" s="421">
        <v>1</v>
      </c>
      <c r="E33" s="421">
        <v>1</v>
      </c>
      <c r="F33" s="470">
        <v>0</v>
      </c>
      <c r="G33" s="77" t="s">
        <v>310</v>
      </c>
      <c r="H33" s="77" t="s">
        <v>310</v>
      </c>
      <c r="I33" s="77" t="s">
        <v>310</v>
      </c>
      <c r="J33" s="77" t="s">
        <v>310</v>
      </c>
      <c r="K33" s="77" t="s">
        <v>310</v>
      </c>
    </row>
    <row r="34" spans="1:11" s="33" customFormat="1" ht="15.75" customHeight="1" x14ac:dyDescent="0.25">
      <c r="A34" s="61" t="s">
        <v>333</v>
      </c>
      <c r="B34" s="248">
        <v>1</v>
      </c>
      <c r="C34" s="421">
        <v>1</v>
      </c>
      <c r="D34" s="421">
        <v>1</v>
      </c>
      <c r="E34" s="421">
        <v>1</v>
      </c>
      <c r="F34" s="470">
        <v>5</v>
      </c>
      <c r="G34" s="77" t="s">
        <v>310</v>
      </c>
      <c r="H34" s="77" t="s">
        <v>310</v>
      </c>
      <c r="I34" s="77" t="s">
        <v>310</v>
      </c>
      <c r="J34" s="77" t="s">
        <v>310</v>
      </c>
      <c r="K34" s="77" t="s">
        <v>310</v>
      </c>
    </row>
    <row r="35" spans="1:11" s="33" customFormat="1" ht="15.75" customHeight="1" x14ac:dyDescent="0.25">
      <c r="A35" s="61" t="s">
        <v>334</v>
      </c>
      <c r="B35" s="248">
        <v>0</v>
      </c>
      <c r="C35" s="421">
        <v>3</v>
      </c>
      <c r="D35" s="421">
        <v>5</v>
      </c>
      <c r="E35" s="421">
        <v>4</v>
      </c>
      <c r="F35" s="470">
        <v>6</v>
      </c>
      <c r="G35" s="77" t="s">
        <v>310</v>
      </c>
      <c r="H35" s="77" t="s">
        <v>310</v>
      </c>
      <c r="I35" s="77" t="s">
        <v>310</v>
      </c>
      <c r="J35" s="77" t="s">
        <v>310</v>
      </c>
      <c r="K35" s="77" t="s">
        <v>310</v>
      </c>
    </row>
    <row r="36" spans="1:11" s="33" customFormat="1" ht="15.75" customHeight="1" x14ac:dyDescent="0.25">
      <c r="A36" s="61" t="s">
        <v>335</v>
      </c>
      <c r="B36" s="248">
        <v>2</v>
      </c>
      <c r="C36" s="421">
        <v>1</v>
      </c>
      <c r="D36" s="421">
        <v>1</v>
      </c>
      <c r="E36" s="421">
        <v>8</v>
      </c>
      <c r="F36" s="470">
        <v>4</v>
      </c>
      <c r="G36" s="77" t="s">
        <v>310</v>
      </c>
      <c r="H36" s="77" t="s">
        <v>310</v>
      </c>
      <c r="I36" s="77" t="s">
        <v>310</v>
      </c>
      <c r="J36" s="77" t="s">
        <v>310</v>
      </c>
      <c r="K36" s="77" t="s">
        <v>310</v>
      </c>
    </row>
    <row r="37" spans="1:11" s="33" customFormat="1" ht="15.75" customHeight="1" x14ac:dyDescent="0.25">
      <c r="A37" s="61" t="s">
        <v>336</v>
      </c>
      <c r="B37" s="248">
        <v>0</v>
      </c>
      <c r="C37" s="421">
        <v>1</v>
      </c>
      <c r="D37" s="421">
        <v>1</v>
      </c>
      <c r="E37" s="421">
        <v>2</v>
      </c>
      <c r="F37" s="470">
        <v>4</v>
      </c>
      <c r="G37" s="77" t="s">
        <v>310</v>
      </c>
      <c r="H37" s="77" t="s">
        <v>310</v>
      </c>
      <c r="I37" s="77" t="s">
        <v>310</v>
      </c>
      <c r="J37" s="77" t="s">
        <v>310</v>
      </c>
      <c r="K37" s="77" t="s">
        <v>310</v>
      </c>
    </row>
    <row r="38" spans="1:11" s="33" customFormat="1" ht="15.75" customHeight="1" thickBot="1" x14ac:dyDescent="0.3">
      <c r="A38" s="61" t="s">
        <v>337</v>
      </c>
      <c r="B38" s="396">
        <v>0</v>
      </c>
      <c r="C38" s="472">
        <v>0</v>
      </c>
      <c r="D38" s="472">
        <v>0</v>
      </c>
      <c r="E38" s="472">
        <v>0</v>
      </c>
      <c r="F38" s="473">
        <v>0</v>
      </c>
      <c r="G38" s="78" t="s">
        <v>310</v>
      </c>
      <c r="H38" s="78" t="s">
        <v>310</v>
      </c>
      <c r="I38" s="78" t="s">
        <v>310</v>
      </c>
      <c r="J38" s="78" t="s">
        <v>310</v>
      </c>
      <c r="K38" s="78" t="s">
        <v>310</v>
      </c>
    </row>
    <row r="39" spans="1:11" s="33" customFormat="1" ht="24.95" customHeight="1" x14ac:dyDescent="0.25">
      <c r="A39" s="41" t="s">
        <v>700</v>
      </c>
    </row>
    <row r="40" spans="1:11" s="40" customFormat="1" ht="18" customHeight="1" x14ac:dyDescent="0.25">
      <c r="A40" s="41" t="s">
        <v>225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40" customFormat="1" ht="20.100000000000001" customHeight="1" x14ac:dyDescent="0.25">
      <c r="A41" s="85" t="s">
        <v>338</v>
      </c>
      <c r="B41" s="33"/>
      <c r="C41" s="33"/>
      <c r="D41" s="33"/>
      <c r="E41" s="33"/>
      <c r="F41" s="33"/>
      <c r="G41" s="33"/>
      <c r="H41" s="33"/>
      <c r="I41" s="33"/>
    </row>
    <row r="42" spans="1:11" s="40" customFormat="1" ht="15.75" customHeight="1" x14ac:dyDescent="0.25">
      <c r="A42" s="86" t="s">
        <v>339</v>
      </c>
      <c r="B42" s="33"/>
      <c r="C42" s="33"/>
      <c r="D42" s="33"/>
      <c r="E42" s="33"/>
      <c r="F42" s="33"/>
      <c r="G42" s="33"/>
      <c r="H42" s="33"/>
      <c r="I42" s="33"/>
    </row>
    <row r="43" spans="1:11" s="40" customFormat="1" ht="20.100000000000001" customHeight="1" x14ac:dyDescent="0.25">
      <c r="A43" s="85" t="s">
        <v>140</v>
      </c>
      <c r="B43" s="42"/>
      <c r="C43" s="42"/>
      <c r="D43" s="42"/>
      <c r="E43" s="42"/>
      <c r="F43" s="42"/>
      <c r="G43" s="42"/>
      <c r="H43" s="42"/>
      <c r="I43" s="42"/>
    </row>
    <row r="44" spans="1:11" s="40" customFormat="1" ht="15.75" customHeight="1" x14ac:dyDescent="0.25">
      <c r="A44" s="86" t="s">
        <v>141</v>
      </c>
      <c r="B44" s="33"/>
      <c r="C44" s="33"/>
      <c r="D44" s="33"/>
      <c r="E44" s="33"/>
      <c r="F44" s="33"/>
      <c r="G44" s="33"/>
      <c r="H44" s="33"/>
      <c r="I44" s="33"/>
    </row>
    <row r="45" spans="1:11" ht="15.75" x14ac:dyDescent="0.25">
      <c r="A45" s="84" t="s">
        <v>145</v>
      </c>
      <c r="F45" s="44"/>
      <c r="K45" s="45"/>
    </row>
  </sheetData>
  <sheetProtection algorithmName="SHA-512" hashValue="0w/4Xf09+anNic5cTG+msIhii1RdzUvcnywuClasAY+uJ0UU8hHzW60WhWbFTs0EQ7Qr2kHsuEapk0HQVDR2MA==" saltValue="ccM6K4Pwty8ysHHMO0GbFQ==" spinCount="100000" sheet="1" objects="1" scenarios="1"/>
  <hyperlinks>
    <hyperlink ref="A45" location="'Table of Contents'!A1" display="Click here to return to the Table of Contents" xr:uid="{6A79B5B3-EA3C-4C7B-871C-FDB41B61FC81}"/>
  </hyperlinks>
  <printOptions horizontalCentered="1"/>
  <pageMargins left="0.4" right="0.4" top="0.3" bottom="0.1" header="0.3" footer="0"/>
  <pageSetup scale="58" orientation="portrait" r:id="rId1"/>
  <headerFooter alignWithMargins="0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FB35-610D-4F2C-817A-9C3A550837E0}">
  <sheetPr codeName="Sheet39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43" customWidth="1"/>
    <col min="2" max="11" width="10.7109375" style="43" customWidth="1"/>
    <col min="12" max="16384" width="9.140625" style="43"/>
  </cols>
  <sheetData>
    <row r="1" spans="1:15" ht="35.1" customHeight="1" thickBot="1" x14ac:dyDescent="0.3">
      <c r="A1" s="217" t="s">
        <v>701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21" t="str">
        <f>IF(LEFT(B2,4)=LEFT('[1]Table header formulas'!C9,4),"","Year headers need to be fixed")</f>
        <v/>
      </c>
    </row>
    <row r="2" spans="1:15" s="27" customFormat="1" ht="38.1" customHeight="1" thickBot="1" x14ac:dyDescent="0.35">
      <c r="A2" s="52" t="s">
        <v>341</v>
      </c>
      <c r="B2" s="375" t="s">
        <v>149</v>
      </c>
      <c r="C2" s="192" t="s">
        <v>150</v>
      </c>
      <c r="D2" s="192" t="s">
        <v>151</v>
      </c>
      <c r="E2" s="192" t="s">
        <v>152</v>
      </c>
      <c r="F2" s="468" t="s">
        <v>153</v>
      </c>
      <c r="G2" s="24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5" s="33" customFormat="1" ht="15.75" customHeight="1" x14ac:dyDescent="0.25">
      <c r="A3" s="55" t="s">
        <v>244</v>
      </c>
      <c r="B3" s="247">
        <v>7024</v>
      </c>
      <c r="C3" s="56">
        <v>7737</v>
      </c>
      <c r="D3" s="56">
        <v>8331</v>
      </c>
      <c r="E3" s="56">
        <v>7632</v>
      </c>
      <c r="F3" s="469">
        <v>8532</v>
      </c>
      <c r="G3" s="57">
        <v>17.899999999999999</v>
      </c>
      <c r="H3" s="57">
        <v>19.600000000000001</v>
      </c>
      <c r="I3" s="57">
        <v>21.1</v>
      </c>
      <c r="J3" s="57">
        <v>19.3</v>
      </c>
      <c r="K3" s="57">
        <v>21.7</v>
      </c>
    </row>
    <row r="4" spans="1:15" s="33" customFormat="1" ht="15.75" customHeight="1" x14ac:dyDescent="0.25">
      <c r="A4" s="58" t="s">
        <v>342</v>
      </c>
      <c r="B4" s="248">
        <v>31</v>
      </c>
      <c r="C4" s="421">
        <v>28</v>
      </c>
      <c r="D4" s="421">
        <v>26</v>
      </c>
      <c r="E4" s="421">
        <v>27</v>
      </c>
      <c r="F4" s="470">
        <v>23</v>
      </c>
      <c r="G4" s="60">
        <v>18.100000000000001</v>
      </c>
      <c r="H4" s="60">
        <v>16.3</v>
      </c>
      <c r="I4" s="60">
        <v>15.2</v>
      </c>
      <c r="J4" s="60">
        <v>15.7</v>
      </c>
      <c r="K4" s="60">
        <v>13.4</v>
      </c>
    </row>
    <row r="5" spans="1:15" s="33" customFormat="1" ht="15.75" customHeight="1" x14ac:dyDescent="0.25">
      <c r="A5" s="61" t="s">
        <v>343</v>
      </c>
      <c r="B5" s="248">
        <v>359</v>
      </c>
      <c r="C5" s="421">
        <v>385</v>
      </c>
      <c r="D5" s="421">
        <v>493</v>
      </c>
      <c r="E5" s="421">
        <v>389</v>
      </c>
      <c r="F5" s="470">
        <v>399</v>
      </c>
      <c r="G5" s="60">
        <v>6.9</v>
      </c>
      <c r="H5" s="60">
        <v>7.4</v>
      </c>
      <c r="I5" s="60">
        <v>9.5</v>
      </c>
      <c r="J5" s="60">
        <v>7.5</v>
      </c>
      <c r="K5" s="60">
        <v>7.8</v>
      </c>
    </row>
    <row r="6" spans="1:15" s="33" customFormat="1" ht="15.75" customHeight="1" x14ac:dyDescent="0.25">
      <c r="A6" s="61" t="s">
        <v>344</v>
      </c>
      <c r="B6" s="248">
        <v>846</v>
      </c>
      <c r="C6" s="421">
        <v>991</v>
      </c>
      <c r="D6" s="421">
        <v>1096</v>
      </c>
      <c r="E6" s="421">
        <v>997</v>
      </c>
      <c r="F6" s="470">
        <v>1156</v>
      </c>
      <c r="G6" s="60">
        <v>37.5</v>
      </c>
      <c r="H6" s="60">
        <v>43.9</v>
      </c>
      <c r="I6" s="60">
        <v>48.4</v>
      </c>
      <c r="J6" s="60">
        <v>43.9</v>
      </c>
      <c r="K6" s="60">
        <v>51.1</v>
      </c>
    </row>
    <row r="7" spans="1:15" s="33" customFormat="1" ht="15.75" customHeight="1" x14ac:dyDescent="0.25">
      <c r="A7" s="61" t="s">
        <v>345</v>
      </c>
      <c r="B7" s="248">
        <v>2955</v>
      </c>
      <c r="C7" s="421">
        <v>3346</v>
      </c>
      <c r="D7" s="421">
        <v>3605</v>
      </c>
      <c r="E7" s="421">
        <v>3264</v>
      </c>
      <c r="F7" s="470">
        <v>3827</v>
      </c>
      <c r="G7" s="60">
        <v>19.2</v>
      </c>
      <c r="H7" s="60">
        <v>21.6</v>
      </c>
      <c r="I7" s="60">
        <v>23.2</v>
      </c>
      <c r="J7" s="60">
        <v>20.9</v>
      </c>
      <c r="K7" s="60">
        <v>24.6</v>
      </c>
    </row>
    <row r="8" spans="1:15" s="33" customFormat="1" ht="15.75" customHeight="1" x14ac:dyDescent="0.25">
      <c r="A8" s="61" t="s">
        <v>346</v>
      </c>
      <c r="B8" s="248">
        <v>16</v>
      </c>
      <c r="C8" s="421">
        <v>15</v>
      </c>
      <c r="D8" s="421">
        <v>32</v>
      </c>
      <c r="E8" s="421">
        <v>34</v>
      </c>
      <c r="F8" s="470">
        <v>16</v>
      </c>
      <c r="G8" s="60">
        <v>11.3</v>
      </c>
      <c r="H8" s="60">
        <v>10.5</v>
      </c>
      <c r="I8" s="60">
        <v>22.4</v>
      </c>
      <c r="J8" s="60">
        <v>23.9</v>
      </c>
      <c r="K8" s="60">
        <v>11.3</v>
      </c>
    </row>
    <row r="9" spans="1:15" s="33" customFormat="1" ht="15.75" customHeight="1" x14ac:dyDescent="0.25">
      <c r="A9" s="61" t="s">
        <v>347</v>
      </c>
      <c r="B9" s="248">
        <v>2186</v>
      </c>
      <c r="C9" s="421">
        <v>2234</v>
      </c>
      <c r="D9" s="421">
        <v>2313</v>
      </c>
      <c r="E9" s="421">
        <v>2037</v>
      </c>
      <c r="F9" s="470">
        <v>2146</v>
      </c>
      <c r="G9" s="60">
        <v>14.4</v>
      </c>
      <c r="H9" s="60">
        <v>14.7</v>
      </c>
      <c r="I9" s="60">
        <v>15.3</v>
      </c>
      <c r="J9" s="60">
        <v>13.5</v>
      </c>
      <c r="K9" s="60">
        <v>14.3</v>
      </c>
    </row>
    <row r="10" spans="1:15" s="33" customFormat="1" ht="15.75" customHeight="1" thickBot="1" x14ac:dyDescent="0.3">
      <c r="A10" s="61" t="s">
        <v>348</v>
      </c>
      <c r="B10" s="248">
        <v>631</v>
      </c>
      <c r="C10" s="421">
        <v>738</v>
      </c>
      <c r="D10" s="421">
        <v>766</v>
      </c>
      <c r="E10" s="421">
        <v>884</v>
      </c>
      <c r="F10" s="470">
        <v>965</v>
      </c>
      <c r="G10" s="75" t="s">
        <v>310</v>
      </c>
      <c r="H10" s="75" t="s">
        <v>310</v>
      </c>
      <c r="I10" s="75" t="s">
        <v>310</v>
      </c>
      <c r="J10" s="75" t="s">
        <v>310</v>
      </c>
      <c r="K10" s="75" t="s">
        <v>310</v>
      </c>
    </row>
    <row r="11" spans="1:15" s="33" customFormat="1" ht="15.75" customHeight="1" x14ac:dyDescent="0.25">
      <c r="A11" s="63" t="s">
        <v>311</v>
      </c>
      <c r="B11" s="249">
        <v>930</v>
      </c>
      <c r="C11" s="64">
        <v>1233</v>
      </c>
      <c r="D11" s="64">
        <v>1442</v>
      </c>
      <c r="E11" s="64">
        <v>1336</v>
      </c>
      <c r="F11" s="471">
        <v>1696</v>
      </c>
      <c r="G11" s="65">
        <v>4.7</v>
      </c>
      <c r="H11" s="65">
        <v>6.2</v>
      </c>
      <c r="I11" s="65">
        <v>7.3</v>
      </c>
      <c r="J11" s="65">
        <v>6.7</v>
      </c>
      <c r="K11" s="65">
        <v>8.6</v>
      </c>
    </row>
    <row r="12" spans="1:15" s="33" customFormat="1" ht="15.75" customHeight="1" x14ac:dyDescent="0.25">
      <c r="A12" s="58" t="s">
        <v>349</v>
      </c>
      <c r="B12" s="248">
        <v>6</v>
      </c>
      <c r="C12" s="421">
        <v>7</v>
      </c>
      <c r="D12" s="421">
        <v>7</v>
      </c>
      <c r="E12" s="421">
        <v>11</v>
      </c>
      <c r="F12" s="470">
        <v>7</v>
      </c>
      <c r="G12" s="60">
        <v>7</v>
      </c>
      <c r="H12" s="60">
        <v>8.1</v>
      </c>
      <c r="I12" s="60">
        <v>8.1</v>
      </c>
      <c r="J12" s="60">
        <v>12.7</v>
      </c>
      <c r="K12" s="60">
        <v>8.1</v>
      </c>
    </row>
    <row r="13" spans="1:15" s="33" customFormat="1" ht="15.75" customHeight="1" x14ac:dyDescent="0.25">
      <c r="A13" s="61" t="s">
        <v>350</v>
      </c>
      <c r="B13" s="248">
        <v>28</v>
      </c>
      <c r="C13" s="421">
        <v>32</v>
      </c>
      <c r="D13" s="421">
        <v>34</v>
      </c>
      <c r="E13" s="421">
        <v>24</v>
      </c>
      <c r="F13" s="470">
        <v>42</v>
      </c>
      <c r="G13" s="60">
        <v>1</v>
      </c>
      <c r="H13" s="60">
        <v>1.2</v>
      </c>
      <c r="I13" s="60">
        <v>1.3</v>
      </c>
      <c r="J13" s="60">
        <v>0.9</v>
      </c>
      <c r="K13" s="60">
        <v>1.6</v>
      </c>
    </row>
    <row r="14" spans="1:15" s="33" customFormat="1" ht="15.75" customHeight="1" x14ac:dyDescent="0.25">
      <c r="A14" s="61" t="s">
        <v>351</v>
      </c>
      <c r="B14" s="248">
        <v>151</v>
      </c>
      <c r="C14" s="421">
        <v>213</v>
      </c>
      <c r="D14" s="421">
        <v>241</v>
      </c>
      <c r="E14" s="421">
        <v>224</v>
      </c>
      <c r="F14" s="470">
        <v>261</v>
      </c>
      <c r="G14" s="60">
        <v>13.3</v>
      </c>
      <c r="H14" s="60">
        <v>18.7</v>
      </c>
      <c r="I14" s="60">
        <v>21.1</v>
      </c>
      <c r="J14" s="60">
        <v>19.600000000000001</v>
      </c>
      <c r="K14" s="60">
        <v>22.9</v>
      </c>
    </row>
    <row r="15" spans="1:15" s="33" customFormat="1" ht="15.75" customHeight="1" x14ac:dyDescent="0.25">
      <c r="A15" s="61" t="s">
        <v>352</v>
      </c>
      <c r="B15" s="248">
        <v>415</v>
      </c>
      <c r="C15" s="421">
        <v>544</v>
      </c>
      <c r="D15" s="421">
        <v>664</v>
      </c>
      <c r="E15" s="421">
        <v>560</v>
      </c>
      <c r="F15" s="470">
        <v>757</v>
      </c>
      <c r="G15" s="60">
        <v>5.5</v>
      </c>
      <c r="H15" s="60">
        <v>7.1</v>
      </c>
      <c r="I15" s="60">
        <v>8.6999999999999993</v>
      </c>
      <c r="J15" s="60">
        <v>7.3</v>
      </c>
      <c r="K15" s="60">
        <v>9.8000000000000007</v>
      </c>
    </row>
    <row r="16" spans="1:15" s="33" customFormat="1" ht="15.75" customHeight="1" x14ac:dyDescent="0.25">
      <c r="A16" s="61" t="s">
        <v>353</v>
      </c>
      <c r="B16" s="248">
        <v>2</v>
      </c>
      <c r="C16" s="421">
        <v>1</v>
      </c>
      <c r="D16" s="421">
        <v>4</v>
      </c>
      <c r="E16" s="421">
        <v>7</v>
      </c>
      <c r="F16" s="470">
        <v>3</v>
      </c>
      <c r="G16" s="60">
        <v>2.8</v>
      </c>
      <c r="H16" s="60">
        <v>1.4</v>
      </c>
      <c r="I16" s="60">
        <v>5.6</v>
      </c>
      <c r="J16" s="60">
        <v>9.8000000000000007</v>
      </c>
      <c r="K16" s="60">
        <v>4.2</v>
      </c>
    </row>
    <row r="17" spans="1:11" s="33" customFormat="1" ht="15.75" customHeight="1" x14ac:dyDescent="0.25">
      <c r="A17" s="61" t="s">
        <v>354</v>
      </c>
      <c r="B17" s="248">
        <v>246</v>
      </c>
      <c r="C17" s="421">
        <v>319</v>
      </c>
      <c r="D17" s="421">
        <v>352</v>
      </c>
      <c r="E17" s="421">
        <v>316</v>
      </c>
      <c r="F17" s="470">
        <v>370</v>
      </c>
      <c r="G17" s="60">
        <v>3.2</v>
      </c>
      <c r="H17" s="60">
        <v>4.2</v>
      </c>
      <c r="I17" s="60">
        <v>4.7</v>
      </c>
      <c r="J17" s="60">
        <v>4.2</v>
      </c>
      <c r="K17" s="60">
        <v>4.9000000000000004</v>
      </c>
    </row>
    <row r="18" spans="1:11" s="33" customFormat="1" ht="15.75" customHeight="1" thickBot="1" x14ac:dyDescent="0.3">
      <c r="A18" s="61" t="s">
        <v>355</v>
      </c>
      <c r="B18" s="248">
        <v>82</v>
      </c>
      <c r="C18" s="421">
        <v>117</v>
      </c>
      <c r="D18" s="421">
        <v>140</v>
      </c>
      <c r="E18" s="421">
        <v>194</v>
      </c>
      <c r="F18" s="470">
        <v>256</v>
      </c>
      <c r="G18" s="75" t="s">
        <v>310</v>
      </c>
      <c r="H18" s="75" t="s">
        <v>310</v>
      </c>
      <c r="I18" s="75" t="s">
        <v>310</v>
      </c>
      <c r="J18" s="75" t="s">
        <v>310</v>
      </c>
      <c r="K18" s="75" t="s">
        <v>310</v>
      </c>
    </row>
    <row r="19" spans="1:11" s="33" customFormat="1" ht="15.75" customHeight="1" x14ac:dyDescent="0.25">
      <c r="A19" s="63" t="s">
        <v>320</v>
      </c>
      <c r="B19" s="249">
        <v>6088</v>
      </c>
      <c r="C19" s="64">
        <v>6498</v>
      </c>
      <c r="D19" s="64">
        <v>6880</v>
      </c>
      <c r="E19" s="64">
        <v>6280</v>
      </c>
      <c r="F19" s="471">
        <v>6817</v>
      </c>
      <c r="G19" s="65">
        <v>31</v>
      </c>
      <c r="H19" s="65">
        <v>33</v>
      </c>
      <c r="I19" s="65">
        <v>34.9</v>
      </c>
      <c r="J19" s="65">
        <v>31.8</v>
      </c>
      <c r="K19" s="65">
        <v>34.700000000000003</v>
      </c>
    </row>
    <row r="20" spans="1:11" s="33" customFormat="1" ht="15.75" customHeight="1" x14ac:dyDescent="0.25">
      <c r="A20" s="58" t="s">
        <v>356</v>
      </c>
      <c r="B20" s="248">
        <v>25</v>
      </c>
      <c r="C20" s="421">
        <v>21</v>
      </c>
      <c r="D20" s="421">
        <v>19</v>
      </c>
      <c r="E20" s="421">
        <v>16</v>
      </c>
      <c r="F20" s="470">
        <v>16</v>
      </c>
      <c r="G20" s="60">
        <v>29.4</v>
      </c>
      <c r="H20" s="60">
        <v>24.7</v>
      </c>
      <c r="I20" s="60">
        <v>22.3</v>
      </c>
      <c r="J20" s="60">
        <v>18.7</v>
      </c>
      <c r="K20" s="60">
        <v>18.8</v>
      </c>
    </row>
    <row r="21" spans="1:11" s="33" customFormat="1" ht="15.75" customHeight="1" x14ac:dyDescent="0.25">
      <c r="A21" s="61" t="s">
        <v>357</v>
      </c>
      <c r="B21" s="248">
        <v>331</v>
      </c>
      <c r="C21" s="421">
        <v>353</v>
      </c>
      <c r="D21" s="421">
        <v>459</v>
      </c>
      <c r="E21" s="421">
        <v>365</v>
      </c>
      <c r="F21" s="470">
        <v>357</v>
      </c>
      <c r="G21" s="60">
        <v>13.4</v>
      </c>
      <c r="H21" s="60">
        <v>14.2</v>
      </c>
      <c r="I21" s="60">
        <v>18.5</v>
      </c>
      <c r="J21" s="60">
        <v>14.7</v>
      </c>
      <c r="K21" s="60">
        <v>14.5</v>
      </c>
    </row>
    <row r="22" spans="1:11" s="33" customFormat="1" ht="15.75" customHeight="1" x14ac:dyDescent="0.25">
      <c r="A22" s="61" t="s">
        <v>358</v>
      </c>
      <c r="B22" s="248">
        <v>693</v>
      </c>
      <c r="C22" s="421">
        <v>777</v>
      </c>
      <c r="D22" s="421">
        <v>855</v>
      </c>
      <c r="E22" s="421">
        <v>768</v>
      </c>
      <c r="F22" s="470">
        <v>891</v>
      </c>
      <c r="G22" s="60">
        <v>62.1</v>
      </c>
      <c r="H22" s="60">
        <v>69.5</v>
      </c>
      <c r="I22" s="60">
        <v>76.2</v>
      </c>
      <c r="J22" s="60">
        <v>68.3</v>
      </c>
      <c r="K22" s="60">
        <v>79.400000000000006</v>
      </c>
    </row>
    <row r="23" spans="1:11" s="33" customFormat="1" ht="15.75" customHeight="1" x14ac:dyDescent="0.25">
      <c r="A23" s="61" t="s">
        <v>359</v>
      </c>
      <c r="B23" s="248">
        <v>2539</v>
      </c>
      <c r="C23" s="421">
        <v>2799</v>
      </c>
      <c r="D23" s="421">
        <v>2935</v>
      </c>
      <c r="E23" s="421">
        <v>2700</v>
      </c>
      <c r="F23" s="470">
        <v>3063</v>
      </c>
      <c r="G23" s="60">
        <v>32.700000000000003</v>
      </c>
      <c r="H23" s="60">
        <v>35.700000000000003</v>
      </c>
      <c r="I23" s="60">
        <v>37.299999999999997</v>
      </c>
      <c r="J23" s="60">
        <v>34.200000000000003</v>
      </c>
      <c r="K23" s="60">
        <v>38.9</v>
      </c>
    </row>
    <row r="24" spans="1:11" s="33" customFormat="1" ht="15.75" customHeight="1" x14ac:dyDescent="0.25">
      <c r="A24" s="61" t="s">
        <v>360</v>
      </c>
      <c r="B24" s="248">
        <v>14</v>
      </c>
      <c r="C24" s="421">
        <v>14</v>
      </c>
      <c r="D24" s="421">
        <v>28</v>
      </c>
      <c r="E24" s="421">
        <v>27</v>
      </c>
      <c r="F24" s="470">
        <v>13</v>
      </c>
      <c r="G24" s="60">
        <v>19.8</v>
      </c>
      <c r="H24" s="60">
        <v>19.7</v>
      </c>
      <c r="I24" s="60">
        <v>39.5</v>
      </c>
      <c r="J24" s="60">
        <v>38.1</v>
      </c>
      <c r="K24" s="60">
        <v>18.5</v>
      </c>
    </row>
    <row r="25" spans="1:11" s="33" customFormat="1" ht="15.75" customHeight="1" x14ac:dyDescent="0.25">
      <c r="A25" s="61" t="s">
        <v>361</v>
      </c>
      <c r="B25" s="248">
        <v>1940</v>
      </c>
      <c r="C25" s="421">
        <v>1914</v>
      </c>
      <c r="D25" s="421">
        <v>1959</v>
      </c>
      <c r="E25" s="421">
        <v>1717</v>
      </c>
      <c r="F25" s="470">
        <v>1773</v>
      </c>
      <c r="G25" s="60">
        <v>25.5</v>
      </c>
      <c r="H25" s="60">
        <v>25.2</v>
      </c>
      <c r="I25" s="60">
        <v>25.9</v>
      </c>
      <c r="J25" s="60">
        <v>22.8</v>
      </c>
      <c r="K25" s="60">
        <v>23.7</v>
      </c>
    </row>
    <row r="26" spans="1:11" s="33" customFormat="1" ht="15.75" customHeight="1" thickBot="1" x14ac:dyDescent="0.3">
      <c r="A26" s="61" t="s">
        <v>362</v>
      </c>
      <c r="B26" s="248">
        <v>546</v>
      </c>
      <c r="C26" s="421">
        <v>620</v>
      </c>
      <c r="D26" s="421">
        <v>625</v>
      </c>
      <c r="E26" s="421">
        <v>687</v>
      </c>
      <c r="F26" s="470">
        <v>704</v>
      </c>
      <c r="G26" s="75" t="s">
        <v>310</v>
      </c>
      <c r="H26" s="75" t="s">
        <v>310</v>
      </c>
      <c r="I26" s="75" t="s">
        <v>310</v>
      </c>
      <c r="J26" s="75" t="s">
        <v>310</v>
      </c>
      <c r="K26" s="75" t="s">
        <v>310</v>
      </c>
    </row>
    <row r="27" spans="1:11" s="33" customFormat="1" ht="15.75" customHeight="1" x14ac:dyDescent="0.25">
      <c r="A27" s="63" t="s">
        <v>329</v>
      </c>
      <c r="B27" s="249">
        <v>6</v>
      </c>
      <c r="C27" s="64">
        <v>6</v>
      </c>
      <c r="D27" s="64">
        <v>9</v>
      </c>
      <c r="E27" s="64">
        <v>16</v>
      </c>
      <c r="F27" s="471">
        <v>19</v>
      </c>
      <c r="G27" s="65" t="s">
        <v>310</v>
      </c>
      <c r="H27" s="65" t="s">
        <v>310</v>
      </c>
      <c r="I27" s="65" t="s">
        <v>310</v>
      </c>
      <c r="J27" s="65" t="s">
        <v>310</v>
      </c>
      <c r="K27" s="65" t="s">
        <v>310</v>
      </c>
    </row>
    <row r="28" spans="1:11" s="33" customFormat="1" ht="15.75" customHeight="1" x14ac:dyDescent="0.25">
      <c r="A28" s="58" t="s">
        <v>363</v>
      </c>
      <c r="B28" s="248">
        <v>0</v>
      </c>
      <c r="C28" s="421">
        <v>0</v>
      </c>
      <c r="D28" s="421">
        <v>0</v>
      </c>
      <c r="E28" s="421">
        <v>0</v>
      </c>
      <c r="F28" s="470">
        <v>0</v>
      </c>
      <c r="G28" s="60" t="s">
        <v>310</v>
      </c>
      <c r="H28" s="60" t="s">
        <v>310</v>
      </c>
      <c r="I28" s="60" t="s">
        <v>310</v>
      </c>
      <c r="J28" s="60" t="s">
        <v>310</v>
      </c>
      <c r="K28" s="60" t="s">
        <v>310</v>
      </c>
    </row>
    <row r="29" spans="1:11" s="33" customFormat="1" ht="15.75" customHeight="1" x14ac:dyDescent="0.25">
      <c r="A29" s="61" t="s">
        <v>364</v>
      </c>
      <c r="B29" s="248">
        <v>0</v>
      </c>
      <c r="C29" s="421">
        <v>0</v>
      </c>
      <c r="D29" s="421">
        <v>0</v>
      </c>
      <c r="E29" s="421">
        <v>0</v>
      </c>
      <c r="F29" s="470">
        <v>0</v>
      </c>
      <c r="G29" s="60" t="s">
        <v>310</v>
      </c>
      <c r="H29" s="60" t="s">
        <v>310</v>
      </c>
      <c r="I29" s="60" t="s">
        <v>310</v>
      </c>
      <c r="J29" s="60" t="s">
        <v>310</v>
      </c>
      <c r="K29" s="60" t="s">
        <v>310</v>
      </c>
    </row>
    <row r="30" spans="1:11" s="33" customFormat="1" ht="15.75" customHeight="1" x14ac:dyDescent="0.25">
      <c r="A30" s="61" t="s">
        <v>365</v>
      </c>
      <c r="B30" s="248">
        <v>2</v>
      </c>
      <c r="C30" s="421">
        <v>1</v>
      </c>
      <c r="D30" s="421">
        <v>0</v>
      </c>
      <c r="E30" s="421">
        <v>5</v>
      </c>
      <c r="F30" s="470">
        <v>4</v>
      </c>
      <c r="G30" s="60" t="s">
        <v>310</v>
      </c>
      <c r="H30" s="60" t="s">
        <v>310</v>
      </c>
      <c r="I30" s="60" t="s">
        <v>310</v>
      </c>
      <c r="J30" s="60" t="s">
        <v>310</v>
      </c>
      <c r="K30" s="60" t="s">
        <v>310</v>
      </c>
    </row>
    <row r="31" spans="1:11" s="33" customFormat="1" ht="15.75" customHeight="1" x14ac:dyDescent="0.25">
      <c r="A31" s="61" t="s">
        <v>359</v>
      </c>
      <c r="B31" s="248">
        <v>1</v>
      </c>
      <c r="C31" s="421">
        <v>3</v>
      </c>
      <c r="D31" s="421">
        <v>6</v>
      </c>
      <c r="E31" s="421">
        <v>4</v>
      </c>
      <c r="F31" s="470">
        <v>7</v>
      </c>
      <c r="G31" s="60" t="s">
        <v>310</v>
      </c>
      <c r="H31" s="60" t="s">
        <v>310</v>
      </c>
      <c r="I31" s="60" t="s">
        <v>310</v>
      </c>
      <c r="J31" s="60" t="s">
        <v>310</v>
      </c>
      <c r="K31" s="60" t="s">
        <v>310</v>
      </c>
    </row>
    <row r="32" spans="1:11" s="33" customFormat="1" ht="15.75" customHeight="1" x14ac:dyDescent="0.25">
      <c r="A32" s="61" t="s">
        <v>366</v>
      </c>
      <c r="B32" s="248">
        <v>0</v>
      </c>
      <c r="C32" s="421">
        <v>0</v>
      </c>
      <c r="D32" s="421">
        <v>0</v>
      </c>
      <c r="E32" s="421">
        <v>0</v>
      </c>
      <c r="F32" s="470">
        <v>0</v>
      </c>
      <c r="G32" s="60" t="s">
        <v>310</v>
      </c>
      <c r="H32" s="60" t="s">
        <v>310</v>
      </c>
      <c r="I32" s="60" t="s">
        <v>310</v>
      </c>
      <c r="J32" s="60" t="s">
        <v>310</v>
      </c>
      <c r="K32" s="60" t="s">
        <v>310</v>
      </c>
    </row>
    <row r="33" spans="1:11" s="33" customFormat="1" ht="15.75" customHeight="1" x14ac:dyDescent="0.25">
      <c r="A33" s="61" t="s">
        <v>670</v>
      </c>
      <c r="B33" s="248">
        <v>0</v>
      </c>
      <c r="C33" s="421">
        <v>1</v>
      </c>
      <c r="D33" s="421">
        <v>2</v>
      </c>
      <c r="E33" s="421">
        <v>4</v>
      </c>
      <c r="F33" s="470">
        <v>3</v>
      </c>
      <c r="G33" s="60" t="s">
        <v>310</v>
      </c>
      <c r="H33" s="60" t="s">
        <v>310</v>
      </c>
      <c r="I33" s="60" t="s">
        <v>310</v>
      </c>
      <c r="J33" s="60" t="s">
        <v>310</v>
      </c>
      <c r="K33" s="60" t="s">
        <v>310</v>
      </c>
    </row>
    <row r="34" spans="1:11" s="33" customFormat="1" ht="15.75" customHeight="1" thickBot="1" x14ac:dyDescent="0.3">
      <c r="A34" s="61" t="s">
        <v>671</v>
      </c>
      <c r="B34" s="396">
        <v>3</v>
      </c>
      <c r="C34" s="472">
        <v>1</v>
      </c>
      <c r="D34" s="472">
        <v>1</v>
      </c>
      <c r="E34" s="472">
        <v>3</v>
      </c>
      <c r="F34" s="473">
        <v>5</v>
      </c>
      <c r="G34" s="60" t="s">
        <v>310</v>
      </c>
      <c r="H34" s="60" t="s">
        <v>310</v>
      </c>
      <c r="I34" s="60" t="s">
        <v>310</v>
      </c>
      <c r="J34" s="60" t="s">
        <v>310</v>
      </c>
      <c r="K34" s="60" t="s">
        <v>310</v>
      </c>
    </row>
    <row r="35" spans="1:11" s="40" customFormat="1" ht="24.95" customHeight="1" x14ac:dyDescent="0.25">
      <c r="A35" s="209" t="s">
        <v>369</v>
      </c>
      <c r="B35" s="211"/>
      <c r="C35" s="211"/>
      <c r="D35" s="211"/>
      <c r="E35" s="211"/>
      <c r="F35" s="211"/>
      <c r="G35" s="213"/>
      <c r="H35" s="213"/>
      <c r="I35" s="213"/>
      <c r="J35" s="213"/>
      <c r="K35" s="213"/>
    </row>
    <row r="36" spans="1:11" s="40" customFormat="1" ht="18" customHeight="1" x14ac:dyDescent="0.25">
      <c r="A36" s="209" t="s">
        <v>294</v>
      </c>
      <c r="B36" s="211"/>
      <c r="C36" s="211"/>
      <c r="D36" s="211"/>
      <c r="E36" s="211"/>
      <c r="F36" s="211"/>
      <c r="G36" s="213"/>
      <c r="H36" s="213"/>
      <c r="I36" s="213"/>
      <c r="J36" s="213"/>
      <c r="K36" s="213"/>
    </row>
    <row r="37" spans="1:11" s="40" customFormat="1" ht="20.100000000000001" customHeight="1" x14ac:dyDescent="0.25">
      <c r="A37" s="41" t="s">
        <v>225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40" customFormat="1" ht="15.75" customHeight="1" x14ac:dyDescent="0.25">
      <c r="A38" s="85" t="s">
        <v>338</v>
      </c>
      <c r="B38" s="33"/>
      <c r="C38" s="33"/>
      <c r="D38" s="33"/>
      <c r="E38" s="33"/>
      <c r="F38" s="33"/>
      <c r="G38" s="33"/>
      <c r="H38" s="33"/>
      <c r="I38" s="33"/>
    </row>
    <row r="39" spans="1:11" ht="15.75" x14ac:dyDescent="0.25">
      <c r="A39" s="86" t="s">
        <v>339</v>
      </c>
      <c r="B39" s="33"/>
      <c r="C39" s="33"/>
      <c r="D39" s="33"/>
      <c r="E39" s="33"/>
      <c r="F39" s="33"/>
      <c r="G39" s="33"/>
      <c r="H39" s="33"/>
      <c r="I39" s="33"/>
      <c r="J39" s="40"/>
      <c r="K39" s="40"/>
    </row>
    <row r="40" spans="1:11" ht="15.75" x14ac:dyDescent="0.25">
      <c r="A40" s="85" t="s">
        <v>140</v>
      </c>
      <c r="B40" s="42"/>
      <c r="C40" s="42"/>
      <c r="D40" s="42"/>
      <c r="E40" s="42"/>
      <c r="F40" s="42"/>
      <c r="G40" s="42"/>
      <c r="H40" s="42"/>
      <c r="I40" s="42"/>
      <c r="J40" s="40"/>
      <c r="K40" s="40"/>
    </row>
    <row r="41" spans="1:11" ht="15.75" x14ac:dyDescent="0.25">
      <c r="A41" s="86" t="s">
        <v>141</v>
      </c>
      <c r="B41" s="33"/>
      <c r="C41" s="33"/>
      <c r="D41" s="33"/>
      <c r="E41" s="33"/>
      <c r="F41" s="33"/>
      <c r="G41" s="33"/>
      <c r="H41" s="33"/>
      <c r="I41" s="33"/>
      <c r="J41" s="40"/>
      <c r="K41" s="40"/>
    </row>
    <row r="42" spans="1:11" ht="15.75" x14ac:dyDescent="0.25">
      <c r="A42" s="84" t="s">
        <v>145</v>
      </c>
    </row>
  </sheetData>
  <sheetProtection algorithmName="SHA-512" hashValue="pF8tns5xwcw4iQs1HymhGBv2e/ZY1emBuTB8YsWgV026o5TKfeokSIN784kHtlUqW88QPKXPKTC8jLZ1kXIylA==" saltValue="Es/TNvdAW/6PJzL70R/4yw==" spinCount="100000" sheet="1" objects="1" scenarios="1"/>
  <hyperlinks>
    <hyperlink ref="A42" location="'Table of Contents'!A1" display="Click here to return to the Table of Contents" xr:uid="{97337C4C-8577-4B12-A7BE-93387D5AA430}"/>
  </hyperlinks>
  <printOptions horizontalCentered="1"/>
  <pageMargins left="0.4" right="0.4" top="0.3" bottom="0.1" header="0.3" footer="0"/>
  <pageSetup scale="55" orientation="portrait" r:id="rId1"/>
  <headerFooter alignWithMargins="0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B75B-D74F-46C2-A05B-9144D7D8F7EE}">
  <sheetPr codeName="Sheet48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x14ac:dyDescent="0.25">
      <c r="A1" s="367" t="s">
        <v>702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102" t="s">
        <v>147</v>
      </c>
    </row>
    <row r="2" spans="1:16" ht="35.1" customHeight="1" thickBot="1" x14ac:dyDescent="0.25">
      <c r="A2" s="367" t="s">
        <v>703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38.1" customHeight="1" thickBot="1" x14ac:dyDescent="0.35">
      <c r="A3" s="48" t="s">
        <v>148</v>
      </c>
      <c r="B3" s="375" t="s">
        <v>149</v>
      </c>
      <c r="C3" s="192" t="s">
        <v>150</v>
      </c>
      <c r="D3" s="192" t="s">
        <v>151</v>
      </c>
      <c r="E3" s="192" t="s">
        <v>152</v>
      </c>
      <c r="F3" s="468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N3" s="83"/>
    </row>
    <row r="4" spans="1:16" s="33" customFormat="1" ht="18" customHeight="1" x14ac:dyDescent="0.25">
      <c r="A4" s="28" t="s">
        <v>160</v>
      </c>
      <c r="B4" s="235">
        <v>799</v>
      </c>
      <c r="C4" s="260">
        <v>1072</v>
      </c>
      <c r="D4" s="260">
        <v>1266</v>
      </c>
      <c r="E4" s="260">
        <v>1180</v>
      </c>
      <c r="F4" s="261">
        <v>1504</v>
      </c>
      <c r="G4" s="31">
        <v>10.21857446308139</v>
      </c>
      <c r="H4" s="31">
        <v>13.734857207213034</v>
      </c>
      <c r="I4" s="31">
        <v>16.261955774138347</v>
      </c>
      <c r="J4" s="31">
        <v>15.208366857625832</v>
      </c>
      <c r="K4" s="31">
        <v>19.520976998071681</v>
      </c>
    </row>
    <row r="5" spans="1:16" s="33" customFormat="1" ht="15" customHeight="1" x14ac:dyDescent="0.25">
      <c r="A5" s="34" t="s">
        <v>162</v>
      </c>
      <c r="B5" s="236">
        <v>17</v>
      </c>
      <c r="C5" s="200">
        <v>12</v>
      </c>
      <c r="D5" s="200">
        <v>25</v>
      </c>
      <c r="E5" s="200">
        <v>37</v>
      </c>
      <c r="F5" s="262">
        <v>35</v>
      </c>
      <c r="G5" s="37">
        <v>4.8754842016415276</v>
      </c>
      <c r="H5" s="37">
        <v>3.4341923129819283</v>
      </c>
      <c r="I5" s="37">
        <v>7.1308767695222759</v>
      </c>
      <c r="J5" s="37">
        <v>10.575350259354671</v>
      </c>
      <c r="K5" s="37">
        <v>10.089539698704719</v>
      </c>
    </row>
    <row r="6" spans="1:16" s="33" customFormat="1" ht="16.5" customHeight="1" x14ac:dyDescent="0.25">
      <c r="A6" s="33" t="s">
        <v>691</v>
      </c>
      <c r="B6" s="236" t="s">
        <v>234</v>
      </c>
      <c r="C6" s="200">
        <v>0</v>
      </c>
      <c r="D6" s="200" t="s">
        <v>234</v>
      </c>
      <c r="E6" s="200" t="s">
        <v>234</v>
      </c>
      <c r="F6" s="262" t="s">
        <v>234</v>
      </c>
      <c r="G6" s="37" t="s">
        <v>234</v>
      </c>
      <c r="H6" s="37">
        <v>0</v>
      </c>
      <c r="I6" s="37" t="s">
        <v>234</v>
      </c>
      <c r="J6" s="37" t="s">
        <v>234</v>
      </c>
      <c r="K6" s="37" t="s">
        <v>234</v>
      </c>
    </row>
    <row r="7" spans="1:16" s="33" customFormat="1" ht="15" customHeight="1" x14ac:dyDescent="0.25">
      <c r="A7" s="34" t="s">
        <v>164</v>
      </c>
      <c r="B7" s="236">
        <v>0</v>
      </c>
      <c r="C7" s="200">
        <v>0</v>
      </c>
      <c r="D7" s="200">
        <v>0</v>
      </c>
      <c r="E7" s="200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6" s="33" customFormat="1" ht="15" customHeight="1" x14ac:dyDescent="0.25">
      <c r="A8" s="34" t="s">
        <v>165</v>
      </c>
      <c r="B8" s="236">
        <v>0</v>
      </c>
      <c r="C8" s="200">
        <v>0</v>
      </c>
      <c r="D8" s="200" t="s">
        <v>234</v>
      </c>
      <c r="E8" s="200">
        <v>0</v>
      </c>
      <c r="F8" s="262" t="s">
        <v>234</v>
      </c>
      <c r="G8" s="37">
        <v>0</v>
      </c>
      <c r="H8" s="37">
        <v>0</v>
      </c>
      <c r="I8" s="37" t="s">
        <v>234</v>
      </c>
      <c r="J8" s="37">
        <v>0</v>
      </c>
      <c r="K8" s="37" t="s">
        <v>234</v>
      </c>
    </row>
    <row r="9" spans="1:16" s="33" customFormat="1" ht="15" customHeight="1" x14ac:dyDescent="0.25">
      <c r="A9" s="34" t="s">
        <v>166</v>
      </c>
      <c r="B9" s="236" t="s">
        <v>234</v>
      </c>
      <c r="C9" s="200" t="s">
        <v>234</v>
      </c>
      <c r="D9" s="200" t="s">
        <v>234</v>
      </c>
      <c r="E9" s="200">
        <v>13</v>
      </c>
      <c r="F9" s="262">
        <v>15</v>
      </c>
      <c r="G9" s="37" t="s">
        <v>234</v>
      </c>
      <c r="H9" s="37" t="s">
        <v>234</v>
      </c>
      <c r="I9" s="37" t="s">
        <v>234</v>
      </c>
      <c r="J9" s="37">
        <v>29.851565817247444</v>
      </c>
      <c r="K9" s="37">
        <v>35.886830197271223</v>
      </c>
    </row>
    <row r="10" spans="1:16" s="33" customFormat="1" ht="15" customHeight="1" x14ac:dyDescent="0.25">
      <c r="A10" s="34" t="s">
        <v>167</v>
      </c>
      <c r="B10" s="236">
        <v>0</v>
      </c>
      <c r="C10" s="200">
        <v>0</v>
      </c>
      <c r="D10" s="200">
        <v>0</v>
      </c>
      <c r="E10" s="200">
        <v>0</v>
      </c>
      <c r="F10" s="262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6" s="33" customFormat="1" ht="15" customHeight="1" x14ac:dyDescent="0.25">
      <c r="A11" s="34" t="s">
        <v>168</v>
      </c>
      <c r="B11" s="236" t="s">
        <v>234</v>
      </c>
      <c r="C11" s="200">
        <v>0</v>
      </c>
      <c r="D11" s="200" t="s">
        <v>234</v>
      </c>
      <c r="E11" s="200">
        <v>0</v>
      </c>
      <c r="F11" s="262" t="s">
        <v>234</v>
      </c>
      <c r="G11" s="37" t="s">
        <v>234</v>
      </c>
      <c r="H11" s="37">
        <v>0</v>
      </c>
      <c r="I11" s="37" t="s">
        <v>234</v>
      </c>
      <c r="J11" s="37">
        <v>0</v>
      </c>
      <c r="K11" s="37" t="s">
        <v>234</v>
      </c>
    </row>
    <row r="12" spans="1:16" s="33" customFormat="1" ht="15" customHeight="1" x14ac:dyDescent="0.25">
      <c r="A12" s="38" t="s">
        <v>169</v>
      </c>
      <c r="B12" s="236">
        <v>3</v>
      </c>
      <c r="C12" s="200">
        <v>17</v>
      </c>
      <c r="D12" s="200">
        <v>19</v>
      </c>
      <c r="E12" s="200">
        <v>21</v>
      </c>
      <c r="F12" s="262">
        <v>25</v>
      </c>
      <c r="G12" s="37">
        <v>1.3999550868804005</v>
      </c>
      <c r="H12" s="37">
        <v>7.9015696031016782</v>
      </c>
      <c r="I12" s="37">
        <v>8.8128733572554534</v>
      </c>
      <c r="J12" s="37">
        <v>9.7257324282343944</v>
      </c>
      <c r="K12" s="37">
        <v>11.621687153807313</v>
      </c>
    </row>
    <row r="13" spans="1:16" s="33" customFormat="1" ht="15" customHeight="1" x14ac:dyDescent="0.25">
      <c r="A13" s="34" t="s">
        <v>170</v>
      </c>
      <c r="B13" s="236">
        <v>0</v>
      </c>
      <c r="C13" s="200" t="s">
        <v>234</v>
      </c>
      <c r="D13" s="200">
        <v>0</v>
      </c>
      <c r="E13" s="200">
        <v>0</v>
      </c>
      <c r="F13" s="262" t="s">
        <v>234</v>
      </c>
      <c r="G13" s="37">
        <v>0</v>
      </c>
      <c r="H13" s="37" t="s">
        <v>234</v>
      </c>
      <c r="I13" s="37">
        <v>0</v>
      </c>
      <c r="J13" s="37">
        <v>0</v>
      </c>
      <c r="K13" s="37" t="s">
        <v>234</v>
      </c>
    </row>
    <row r="14" spans="1:16" s="33" customFormat="1" ht="15" customHeight="1" x14ac:dyDescent="0.25">
      <c r="A14" s="34" t="s">
        <v>171</v>
      </c>
      <c r="B14" s="236">
        <v>0</v>
      </c>
      <c r="C14" s="200">
        <v>0</v>
      </c>
      <c r="D14" s="200" t="s">
        <v>234</v>
      </c>
      <c r="E14" s="200" t="s">
        <v>234</v>
      </c>
      <c r="F14" s="262" t="s">
        <v>234</v>
      </c>
      <c r="G14" s="37">
        <v>0</v>
      </c>
      <c r="H14" s="37">
        <v>0</v>
      </c>
      <c r="I14" s="37" t="s">
        <v>234</v>
      </c>
      <c r="J14" s="37" t="s">
        <v>234</v>
      </c>
      <c r="K14" s="37" t="s">
        <v>234</v>
      </c>
    </row>
    <row r="15" spans="1:16" s="33" customFormat="1" ht="15" customHeight="1" x14ac:dyDescent="0.25">
      <c r="A15" s="34" t="s">
        <v>172</v>
      </c>
      <c r="B15" s="236">
        <v>107</v>
      </c>
      <c r="C15" s="200">
        <v>65</v>
      </c>
      <c r="D15" s="200">
        <v>60</v>
      </c>
      <c r="E15" s="200">
        <v>45</v>
      </c>
      <c r="F15" s="262">
        <v>60</v>
      </c>
      <c r="G15" s="37">
        <v>52.260393862545726</v>
      </c>
      <c r="H15" s="37">
        <v>31.504853743936941</v>
      </c>
      <c r="I15" s="37">
        <v>28.826533738467962</v>
      </c>
      <c r="J15" s="37">
        <v>21.468194222656653</v>
      </c>
      <c r="K15" s="37">
        <v>28.473154901027762</v>
      </c>
    </row>
    <row r="16" spans="1:16" s="33" customFormat="1" ht="15" customHeight="1" x14ac:dyDescent="0.25">
      <c r="A16" s="34" t="s">
        <v>173</v>
      </c>
      <c r="B16" s="236">
        <v>0</v>
      </c>
      <c r="C16" s="200">
        <v>0</v>
      </c>
      <c r="D16" s="200" t="s">
        <v>234</v>
      </c>
      <c r="E16" s="200">
        <v>0</v>
      </c>
      <c r="F16" s="262">
        <v>0</v>
      </c>
      <c r="G16" s="37">
        <v>0</v>
      </c>
      <c r="H16" s="37">
        <v>0</v>
      </c>
      <c r="I16" s="37" t="s">
        <v>234</v>
      </c>
      <c r="J16" s="37">
        <v>0</v>
      </c>
      <c r="K16" s="37">
        <v>0</v>
      </c>
    </row>
    <row r="17" spans="1:11" s="33" customFormat="1" ht="15" customHeight="1" x14ac:dyDescent="0.25">
      <c r="A17" s="38" t="s">
        <v>174</v>
      </c>
      <c r="B17" s="236" t="s">
        <v>234</v>
      </c>
      <c r="C17" s="200" t="s">
        <v>234</v>
      </c>
      <c r="D17" s="200" t="s">
        <v>234</v>
      </c>
      <c r="E17" s="200">
        <v>0</v>
      </c>
      <c r="F17" s="262" t="s">
        <v>234</v>
      </c>
      <c r="G17" s="37" t="s">
        <v>234</v>
      </c>
      <c r="H17" s="37" t="s">
        <v>234</v>
      </c>
      <c r="I17" s="37" t="s">
        <v>234</v>
      </c>
      <c r="J17" s="37">
        <v>0</v>
      </c>
      <c r="K17" s="37" t="s">
        <v>234</v>
      </c>
    </row>
    <row r="18" spans="1:11" s="33" customFormat="1" ht="15" customHeight="1" x14ac:dyDescent="0.25">
      <c r="A18" s="34" t="s">
        <v>175</v>
      </c>
      <c r="B18" s="236" t="s">
        <v>234</v>
      </c>
      <c r="C18" s="200" t="s">
        <v>234</v>
      </c>
      <c r="D18" s="200" t="s">
        <v>234</v>
      </c>
      <c r="E18" s="200" t="s">
        <v>234</v>
      </c>
      <c r="F18" s="262" t="s">
        <v>234</v>
      </c>
      <c r="G18" s="37" t="s">
        <v>234</v>
      </c>
      <c r="H18" s="37" t="s">
        <v>234</v>
      </c>
      <c r="I18" s="37" t="s">
        <v>234</v>
      </c>
      <c r="J18" s="37" t="s">
        <v>234</v>
      </c>
      <c r="K18" s="37" t="s">
        <v>234</v>
      </c>
    </row>
    <row r="19" spans="1:11" s="33" customFormat="1" ht="15" customHeight="1" x14ac:dyDescent="0.25">
      <c r="A19" s="34" t="s">
        <v>176</v>
      </c>
      <c r="B19" s="236">
        <v>0</v>
      </c>
      <c r="C19" s="200">
        <v>0</v>
      </c>
      <c r="D19" s="200">
        <v>0</v>
      </c>
      <c r="E19" s="200">
        <v>0</v>
      </c>
      <c r="F19" s="262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s="33" customFormat="1" ht="15" customHeight="1" x14ac:dyDescent="0.25">
      <c r="A20" s="34" t="s">
        <v>177</v>
      </c>
      <c r="B20" s="236">
        <v>70</v>
      </c>
      <c r="C20" s="200">
        <v>87</v>
      </c>
      <c r="D20" s="200">
        <v>86</v>
      </c>
      <c r="E20" s="200">
        <v>53</v>
      </c>
      <c r="F20" s="262">
        <v>95</v>
      </c>
      <c r="G20" s="37">
        <v>39.065601833362614</v>
      </c>
      <c r="H20" s="37">
        <v>47.928322651880876</v>
      </c>
      <c r="I20" s="37">
        <v>46.780735572013946</v>
      </c>
      <c r="J20" s="37">
        <v>28.6116812941954</v>
      </c>
      <c r="K20" s="37">
        <v>50.890567775263825</v>
      </c>
    </row>
    <row r="21" spans="1:11" s="33" customFormat="1" ht="15" customHeight="1" x14ac:dyDescent="0.25">
      <c r="A21" s="34" t="s">
        <v>178</v>
      </c>
      <c r="B21" s="236">
        <v>15</v>
      </c>
      <c r="C21" s="200">
        <v>21</v>
      </c>
      <c r="D21" s="200" t="s">
        <v>234</v>
      </c>
      <c r="E21" s="200">
        <v>12</v>
      </c>
      <c r="F21" s="262" t="s">
        <v>234</v>
      </c>
      <c r="G21" s="37">
        <v>52.871640386905575</v>
      </c>
      <c r="H21" s="37">
        <v>73.1741514247597</v>
      </c>
      <c r="I21" s="37" t="s">
        <v>234</v>
      </c>
      <c r="J21" s="37">
        <v>40.651911214981567</v>
      </c>
      <c r="K21" s="37" t="s">
        <v>234</v>
      </c>
    </row>
    <row r="22" spans="1:11" s="33" customFormat="1" ht="15" customHeight="1" x14ac:dyDescent="0.25">
      <c r="A22" s="34" t="s">
        <v>179</v>
      </c>
      <c r="B22" s="236">
        <v>0</v>
      </c>
      <c r="C22" s="200" t="s">
        <v>234</v>
      </c>
      <c r="D22" s="200">
        <v>0</v>
      </c>
      <c r="E22" s="200" t="s">
        <v>234</v>
      </c>
      <c r="F22" s="262" t="s">
        <v>234</v>
      </c>
      <c r="G22" s="37">
        <v>0</v>
      </c>
      <c r="H22" s="37" t="s">
        <v>234</v>
      </c>
      <c r="I22" s="37">
        <v>0</v>
      </c>
      <c r="J22" s="37" t="s">
        <v>234</v>
      </c>
      <c r="K22" s="37" t="s">
        <v>234</v>
      </c>
    </row>
    <row r="23" spans="1:11" s="33" customFormat="1" ht="15" customHeight="1" x14ac:dyDescent="0.25">
      <c r="A23" s="34" t="s">
        <v>180</v>
      </c>
      <c r="B23" s="236">
        <v>0</v>
      </c>
      <c r="C23" s="200">
        <v>0</v>
      </c>
      <c r="D23" s="200">
        <v>0</v>
      </c>
      <c r="E23" s="200">
        <v>0</v>
      </c>
      <c r="F23" s="262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</row>
    <row r="24" spans="1:11" s="33" customFormat="1" ht="15" customHeight="1" x14ac:dyDescent="0.25">
      <c r="A24" s="34" t="s">
        <v>181</v>
      </c>
      <c r="B24" s="236">
        <v>180</v>
      </c>
      <c r="C24" s="200">
        <v>287</v>
      </c>
      <c r="D24" s="200">
        <v>376</v>
      </c>
      <c r="E24" s="200">
        <v>382</v>
      </c>
      <c r="F24" s="262">
        <v>492</v>
      </c>
      <c r="G24" s="37">
        <v>8.6711899263552024</v>
      </c>
      <c r="H24" s="37">
        <v>13.975002760380436</v>
      </c>
      <c r="I24" s="37">
        <v>18.523047633216471</v>
      </c>
      <c r="J24" s="37">
        <v>19.062388617978989</v>
      </c>
      <c r="K24" s="37">
        <v>24.882210217420017</v>
      </c>
    </row>
    <row r="25" spans="1:11" s="33" customFormat="1" ht="16.5" customHeight="1" x14ac:dyDescent="0.25">
      <c r="A25" s="33" t="s">
        <v>692</v>
      </c>
      <c r="B25" s="236">
        <v>14</v>
      </c>
      <c r="C25" s="200">
        <v>17</v>
      </c>
      <c r="D25" s="200">
        <v>22</v>
      </c>
      <c r="E25" s="200">
        <v>12</v>
      </c>
      <c r="F25" s="262">
        <v>40</v>
      </c>
      <c r="G25" s="37">
        <v>12.543389120687388</v>
      </c>
      <c r="H25" s="37">
        <v>15.278231020797115</v>
      </c>
      <c r="I25" s="37">
        <v>19.844859548912478</v>
      </c>
      <c r="J25" s="37">
        <v>10.869348389347556</v>
      </c>
      <c r="K25" s="37">
        <v>36.69780702404347</v>
      </c>
    </row>
    <row r="26" spans="1:11" s="33" customFormat="1" ht="16.5" customHeight="1" x14ac:dyDescent="0.25">
      <c r="A26" s="33" t="s">
        <v>693</v>
      </c>
      <c r="B26" s="236">
        <v>0</v>
      </c>
      <c r="C26" s="200" t="s">
        <v>234</v>
      </c>
      <c r="D26" s="200">
        <v>0</v>
      </c>
      <c r="E26" s="200" t="s">
        <v>234</v>
      </c>
      <c r="F26" s="262" t="s">
        <v>234</v>
      </c>
      <c r="G26" s="37">
        <v>0</v>
      </c>
      <c r="H26" s="37" t="s">
        <v>234</v>
      </c>
      <c r="I26" s="37">
        <v>0</v>
      </c>
      <c r="J26" s="37" t="s">
        <v>234</v>
      </c>
      <c r="K26" s="37" t="s">
        <v>234</v>
      </c>
    </row>
    <row r="27" spans="1:11" s="33" customFormat="1" ht="15" customHeight="1" x14ac:dyDescent="0.25">
      <c r="A27" s="34" t="s">
        <v>184</v>
      </c>
      <c r="B27" s="236" t="s">
        <v>234</v>
      </c>
      <c r="C27" s="200" t="s">
        <v>234</v>
      </c>
      <c r="D27" s="200" t="s">
        <v>234</v>
      </c>
      <c r="E27" s="200" t="s">
        <v>234</v>
      </c>
      <c r="F27" s="262" t="s">
        <v>234</v>
      </c>
      <c r="G27" s="37" t="s">
        <v>234</v>
      </c>
      <c r="H27" s="37" t="s">
        <v>234</v>
      </c>
      <c r="I27" s="37" t="s">
        <v>234</v>
      </c>
      <c r="J27" s="37" t="s">
        <v>234</v>
      </c>
      <c r="K27" s="37" t="s">
        <v>234</v>
      </c>
    </row>
    <row r="28" spans="1:11" s="33" customFormat="1" ht="15" customHeight="1" x14ac:dyDescent="0.25">
      <c r="A28" s="34" t="s">
        <v>185</v>
      </c>
      <c r="B28" s="236">
        <v>1</v>
      </c>
      <c r="C28" s="200">
        <v>0</v>
      </c>
      <c r="D28" s="200">
        <v>1</v>
      </c>
      <c r="E28" s="200">
        <v>2</v>
      </c>
      <c r="F28" s="262">
        <v>1</v>
      </c>
      <c r="G28" s="37">
        <v>2.6217455550122049</v>
      </c>
      <c r="H28" s="37">
        <v>0</v>
      </c>
      <c r="I28" s="37">
        <v>2.6302163093414297</v>
      </c>
      <c r="J28" s="37">
        <v>5.2705818456361655</v>
      </c>
      <c r="K28" s="37">
        <v>2.6485603469722494</v>
      </c>
    </row>
    <row r="29" spans="1:11" s="33" customFormat="1" ht="15" customHeight="1" x14ac:dyDescent="0.25">
      <c r="A29" s="34" t="s">
        <v>186</v>
      </c>
      <c r="B29" s="236">
        <v>0</v>
      </c>
      <c r="C29" s="200">
        <v>0</v>
      </c>
      <c r="D29" s="200">
        <v>0</v>
      </c>
      <c r="E29" s="200" t="s">
        <v>234</v>
      </c>
      <c r="F29" s="262">
        <v>0</v>
      </c>
      <c r="G29" s="37">
        <v>0</v>
      </c>
      <c r="H29" s="37">
        <v>0</v>
      </c>
      <c r="I29" s="37">
        <v>0</v>
      </c>
      <c r="J29" s="37" t="s">
        <v>234</v>
      </c>
      <c r="K29" s="37">
        <v>0</v>
      </c>
    </row>
    <row r="30" spans="1:11" s="33" customFormat="1" ht="15" customHeight="1" x14ac:dyDescent="0.25">
      <c r="A30" s="34" t="s">
        <v>187</v>
      </c>
      <c r="B30" s="236">
        <v>0</v>
      </c>
      <c r="C30" s="200" t="s">
        <v>234</v>
      </c>
      <c r="D30" s="200">
        <v>0</v>
      </c>
      <c r="E30" s="200" t="s">
        <v>234</v>
      </c>
      <c r="F30" s="262">
        <v>0</v>
      </c>
      <c r="G30" s="37">
        <v>0</v>
      </c>
      <c r="H30" s="37" t="s">
        <v>234</v>
      </c>
      <c r="I30" s="37">
        <v>0</v>
      </c>
      <c r="J30" s="37" t="s">
        <v>234</v>
      </c>
      <c r="K30" s="37">
        <v>0</v>
      </c>
    </row>
    <row r="31" spans="1:11" s="33" customFormat="1" ht="15" customHeight="1" x14ac:dyDescent="0.25">
      <c r="A31" s="34" t="s">
        <v>188</v>
      </c>
      <c r="B31" s="236">
        <v>10</v>
      </c>
      <c r="C31" s="200">
        <v>7</v>
      </c>
      <c r="D31" s="200">
        <v>12</v>
      </c>
      <c r="E31" s="200">
        <v>3</v>
      </c>
      <c r="F31" s="262">
        <v>9</v>
      </c>
      <c r="G31" s="37">
        <v>17.360599122447951</v>
      </c>
      <c r="H31" s="37">
        <v>12.04785623694892</v>
      </c>
      <c r="I31" s="37">
        <v>20.371247428368466</v>
      </c>
      <c r="J31" s="37">
        <v>5.0353083662150651</v>
      </c>
      <c r="K31" s="37">
        <v>14.935268280200489</v>
      </c>
    </row>
    <row r="32" spans="1:11" s="33" customFormat="1" ht="15" customHeight="1" x14ac:dyDescent="0.25">
      <c r="A32" s="34" t="s">
        <v>189</v>
      </c>
      <c r="B32" s="236">
        <v>0</v>
      </c>
      <c r="C32" s="200">
        <v>0</v>
      </c>
      <c r="D32" s="200">
        <v>0</v>
      </c>
      <c r="E32" s="200">
        <v>0</v>
      </c>
      <c r="F32" s="262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</row>
    <row r="33" spans="1:11" s="33" customFormat="1" ht="15" customHeight="1" x14ac:dyDescent="0.25">
      <c r="A33" s="34" t="s">
        <v>190</v>
      </c>
      <c r="B33" s="236">
        <v>0</v>
      </c>
      <c r="C33" s="200">
        <v>0</v>
      </c>
      <c r="D33" s="200">
        <v>0</v>
      </c>
      <c r="E33" s="200">
        <v>0</v>
      </c>
      <c r="F33" s="262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s="33" customFormat="1" ht="15" customHeight="1" x14ac:dyDescent="0.25">
      <c r="A34" s="34" t="s">
        <v>191</v>
      </c>
      <c r="B34" s="236">
        <v>2</v>
      </c>
      <c r="C34" s="200">
        <v>7</v>
      </c>
      <c r="D34" s="200">
        <v>3</v>
      </c>
      <c r="E34" s="200">
        <v>2</v>
      </c>
      <c r="F34" s="262">
        <v>6</v>
      </c>
      <c r="G34" s="37">
        <v>2.3770437690490187</v>
      </c>
      <c r="H34" s="37">
        <v>8.307257839224274</v>
      </c>
      <c r="I34" s="37">
        <v>3.5525352295981301</v>
      </c>
      <c r="J34" s="37">
        <v>2.3788855353228073</v>
      </c>
      <c r="K34" s="37">
        <v>7.1294030497003416</v>
      </c>
    </row>
    <row r="35" spans="1:11" s="33" customFormat="1" ht="15" customHeight="1" x14ac:dyDescent="0.25">
      <c r="A35" s="34" t="s">
        <v>192</v>
      </c>
      <c r="B35" s="236">
        <v>0</v>
      </c>
      <c r="C35" s="200">
        <v>0</v>
      </c>
      <c r="D35" s="200" t="s">
        <v>234</v>
      </c>
      <c r="E35" s="200" t="s">
        <v>234</v>
      </c>
      <c r="F35" s="262" t="s">
        <v>234</v>
      </c>
      <c r="G35" s="37">
        <v>0</v>
      </c>
      <c r="H35" s="37">
        <v>0</v>
      </c>
      <c r="I35" s="37" t="s">
        <v>234</v>
      </c>
      <c r="J35" s="37" t="s">
        <v>234</v>
      </c>
      <c r="K35" s="37" t="s">
        <v>234</v>
      </c>
    </row>
    <row r="36" spans="1:11" s="33" customFormat="1" ht="15" customHeight="1" x14ac:dyDescent="0.25">
      <c r="A36" s="34" t="s">
        <v>193</v>
      </c>
      <c r="B36" s="236">
        <v>0</v>
      </c>
      <c r="C36" s="200" t="s">
        <v>234</v>
      </c>
      <c r="D36" s="200">
        <v>0</v>
      </c>
      <c r="E36" s="200" t="s">
        <v>234</v>
      </c>
      <c r="F36" s="262" t="s">
        <v>234</v>
      </c>
      <c r="G36" s="37">
        <v>0</v>
      </c>
      <c r="H36" s="37" t="s">
        <v>234</v>
      </c>
      <c r="I36" s="37">
        <v>0</v>
      </c>
      <c r="J36" s="37" t="s">
        <v>234</v>
      </c>
      <c r="K36" s="37" t="s">
        <v>234</v>
      </c>
    </row>
    <row r="37" spans="1:11" s="33" customFormat="1" ht="15" customHeight="1" x14ac:dyDescent="0.25">
      <c r="A37" s="34" t="s">
        <v>194</v>
      </c>
      <c r="B37" s="236">
        <v>16</v>
      </c>
      <c r="C37" s="200">
        <v>30</v>
      </c>
      <c r="D37" s="200">
        <v>35</v>
      </c>
      <c r="E37" s="200">
        <v>51</v>
      </c>
      <c r="F37" s="262">
        <v>55</v>
      </c>
      <c r="G37" s="37">
        <v>2.5914929003878995</v>
      </c>
      <c r="H37" s="37">
        <v>4.8958332780287632</v>
      </c>
      <c r="I37" s="37">
        <v>5.7567118170503271</v>
      </c>
      <c r="J37" s="37">
        <v>8.4640087376381494</v>
      </c>
      <c r="K37" s="37">
        <v>9.2454456570192711</v>
      </c>
    </row>
    <row r="38" spans="1:11" s="33" customFormat="1" ht="15" customHeight="1" x14ac:dyDescent="0.25">
      <c r="A38" s="34" t="s">
        <v>195</v>
      </c>
      <c r="B38" s="236">
        <v>1</v>
      </c>
      <c r="C38" s="200">
        <v>2</v>
      </c>
      <c r="D38" s="200">
        <v>0</v>
      </c>
      <c r="E38" s="200">
        <v>1</v>
      </c>
      <c r="F38" s="262">
        <v>3</v>
      </c>
      <c r="G38" s="37">
        <v>1.4228568407549691</v>
      </c>
      <c r="H38" s="37">
        <v>2.7912552291551673</v>
      </c>
      <c r="I38" s="37">
        <v>0</v>
      </c>
      <c r="J38" s="37">
        <v>1.3539592608474098</v>
      </c>
      <c r="K38" s="37">
        <v>4.0152077010735567</v>
      </c>
    </row>
    <row r="39" spans="1:11" s="33" customFormat="1" ht="15" customHeight="1" x14ac:dyDescent="0.25">
      <c r="A39" s="34" t="s">
        <v>196</v>
      </c>
      <c r="B39" s="236">
        <v>0</v>
      </c>
      <c r="C39" s="200">
        <v>0</v>
      </c>
      <c r="D39" s="200">
        <v>0</v>
      </c>
      <c r="E39" s="200">
        <v>0</v>
      </c>
      <c r="F39" s="262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</row>
    <row r="40" spans="1:11" s="33" customFormat="1" ht="15" customHeight="1" x14ac:dyDescent="0.25">
      <c r="A40" s="34" t="s">
        <v>197</v>
      </c>
      <c r="B40" s="236">
        <v>25</v>
      </c>
      <c r="C40" s="200">
        <v>37</v>
      </c>
      <c r="D40" s="200">
        <v>40</v>
      </c>
      <c r="E40" s="200">
        <v>61</v>
      </c>
      <c r="F40" s="262">
        <v>55</v>
      </c>
      <c r="G40" s="37">
        <v>5.3219896266283211</v>
      </c>
      <c r="H40" s="37">
        <v>7.845191667937887</v>
      </c>
      <c r="I40" s="37">
        <v>8.4512570967684031</v>
      </c>
      <c r="J40" s="37">
        <v>12.824914964305892</v>
      </c>
      <c r="K40" s="37">
        <v>11.533721874566563</v>
      </c>
    </row>
    <row r="41" spans="1:11" s="33" customFormat="1" ht="15" customHeight="1" x14ac:dyDescent="0.25">
      <c r="A41" s="34" t="s">
        <v>198</v>
      </c>
      <c r="B41" s="236">
        <v>34</v>
      </c>
      <c r="C41" s="200">
        <v>50</v>
      </c>
      <c r="D41" s="200">
        <v>75</v>
      </c>
      <c r="E41" s="200">
        <v>50</v>
      </c>
      <c r="F41" s="262">
        <v>75</v>
      </c>
      <c r="G41" s="37">
        <v>10.840345660240475</v>
      </c>
      <c r="H41" s="37">
        <v>15.797848013940476</v>
      </c>
      <c r="I41" s="37">
        <v>23.498304692082861</v>
      </c>
      <c r="J41" s="37">
        <v>15.541731473861978</v>
      </c>
      <c r="K41" s="37">
        <v>23.337217952642906</v>
      </c>
    </row>
    <row r="42" spans="1:11" s="33" customFormat="1" ht="15" customHeight="1" x14ac:dyDescent="0.25">
      <c r="A42" s="34" t="s">
        <v>199</v>
      </c>
      <c r="B42" s="236" t="s">
        <v>234</v>
      </c>
      <c r="C42" s="200">
        <v>0</v>
      </c>
      <c r="D42" s="200" t="s">
        <v>234</v>
      </c>
      <c r="E42" s="200">
        <v>0</v>
      </c>
      <c r="F42" s="262">
        <v>0</v>
      </c>
      <c r="G42" s="37" t="s">
        <v>234</v>
      </c>
      <c r="H42" s="37">
        <v>0</v>
      </c>
      <c r="I42" s="37" t="s">
        <v>234</v>
      </c>
      <c r="J42" s="37">
        <v>0</v>
      </c>
      <c r="K42" s="37">
        <v>0</v>
      </c>
    </row>
    <row r="43" spans="1:11" s="33" customFormat="1" ht="15" customHeight="1" x14ac:dyDescent="0.25">
      <c r="A43" s="34" t="s">
        <v>200</v>
      </c>
      <c r="B43" s="236">
        <v>48</v>
      </c>
      <c r="C43" s="200">
        <v>70</v>
      </c>
      <c r="D43" s="200">
        <v>100</v>
      </c>
      <c r="E43" s="200">
        <v>87</v>
      </c>
      <c r="F43" s="262">
        <v>122</v>
      </c>
      <c r="G43" s="37">
        <v>10.760166023541506</v>
      </c>
      <c r="H43" s="37">
        <v>15.654082317247939</v>
      </c>
      <c r="I43" s="37">
        <v>22.260307086702905</v>
      </c>
      <c r="J43" s="37">
        <v>19.326600205607594</v>
      </c>
      <c r="K43" s="37">
        <v>27.099569695111413</v>
      </c>
    </row>
    <row r="44" spans="1:11" s="33" customFormat="1" ht="15" customHeight="1" x14ac:dyDescent="0.25">
      <c r="A44" s="34" t="s">
        <v>201</v>
      </c>
      <c r="B44" s="236">
        <v>17</v>
      </c>
      <c r="C44" s="200">
        <v>30</v>
      </c>
      <c r="D44" s="200">
        <v>39</v>
      </c>
      <c r="E44" s="200">
        <v>59</v>
      </c>
      <c r="F44" s="262">
        <v>71</v>
      </c>
      <c r="G44" s="37">
        <v>2.6545680984678039</v>
      </c>
      <c r="H44" s="37">
        <v>4.7041409719333549</v>
      </c>
      <c r="I44" s="37">
        <v>6.1600136135412589</v>
      </c>
      <c r="J44" s="37">
        <v>9.3535528642245982</v>
      </c>
      <c r="K44" s="37">
        <v>11.360338545955022</v>
      </c>
    </row>
    <row r="45" spans="1:11" s="33" customFormat="1" ht="15" customHeight="1" x14ac:dyDescent="0.25">
      <c r="A45" s="34" t="s">
        <v>202</v>
      </c>
      <c r="B45" s="236">
        <v>24</v>
      </c>
      <c r="C45" s="200">
        <v>41</v>
      </c>
      <c r="D45" s="200">
        <v>52</v>
      </c>
      <c r="E45" s="200">
        <v>51</v>
      </c>
      <c r="F45" s="262">
        <v>60</v>
      </c>
      <c r="G45" s="37">
        <v>12.345431614862292</v>
      </c>
      <c r="H45" s="37">
        <v>21.245728806891297</v>
      </c>
      <c r="I45" s="37">
        <v>27.195050622145082</v>
      </c>
      <c r="J45" s="37">
        <v>26.956032122031029</v>
      </c>
      <c r="K45" s="37">
        <v>32.600106403158044</v>
      </c>
    </row>
    <row r="46" spans="1:11" s="33" customFormat="1" ht="15" customHeight="1" x14ac:dyDescent="0.25">
      <c r="A46" s="34" t="s">
        <v>203</v>
      </c>
      <c r="B46" s="236">
        <v>115</v>
      </c>
      <c r="C46" s="200">
        <v>157</v>
      </c>
      <c r="D46" s="200">
        <v>120</v>
      </c>
      <c r="E46" s="200">
        <v>55</v>
      </c>
      <c r="F46" s="262">
        <v>60</v>
      </c>
      <c r="G46" s="37">
        <v>76.427031866917545</v>
      </c>
      <c r="H46" s="37">
        <v>103.3700432265193</v>
      </c>
      <c r="I46" s="37">
        <v>77.98171117903297</v>
      </c>
      <c r="J46" s="37">
        <v>35.274879856020718</v>
      </c>
      <c r="K46" s="37">
        <v>38.185196312596922</v>
      </c>
    </row>
    <row r="47" spans="1:11" s="33" customFormat="1" ht="15" customHeight="1" x14ac:dyDescent="0.25">
      <c r="A47" s="34" t="s">
        <v>204</v>
      </c>
      <c r="B47" s="236">
        <v>0</v>
      </c>
      <c r="C47" s="200">
        <v>0</v>
      </c>
      <c r="D47" s="200">
        <v>5</v>
      </c>
      <c r="E47" s="200">
        <v>1</v>
      </c>
      <c r="F47" s="262">
        <v>1</v>
      </c>
      <c r="G47" s="37">
        <v>0</v>
      </c>
      <c r="H47" s="37">
        <v>0</v>
      </c>
      <c r="I47" s="37">
        <v>10.01369347844723</v>
      </c>
      <c r="J47" s="37">
        <v>1.9969965188555077</v>
      </c>
      <c r="K47" s="37">
        <v>2.0269649771660379</v>
      </c>
    </row>
    <row r="48" spans="1:11" s="33" customFormat="1" ht="15" customHeight="1" x14ac:dyDescent="0.25">
      <c r="A48" s="34" t="s">
        <v>205</v>
      </c>
      <c r="B48" s="236">
        <v>2</v>
      </c>
      <c r="C48" s="200">
        <v>2</v>
      </c>
      <c r="D48" s="200">
        <v>10</v>
      </c>
      <c r="E48" s="200">
        <v>9</v>
      </c>
      <c r="F48" s="262">
        <v>12</v>
      </c>
      <c r="G48" s="37">
        <v>1.4530487050514134</v>
      </c>
      <c r="H48" s="37">
        <v>1.4632817425924456</v>
      </c>
      <c r="I48" s="37">
        <v>7.3653871283287833</v>
      </c>
      <c r="J48" s="37">
        <v>6.6961897619844901</v>
      </c>
      <c r="K48" s="37">
        <v>9.0374045498758644</v>
      </c>
    </row>
    <row r="49" spans="1:11" s="33" customFormat="1" ht="15" customHeight="1" x14ac:dyDescent="0.25">
      <c r="A49" s="34" t="s">
        <v>206</v>
      </c>
      <c r="B49" s="236">
        <v>10</v>
      </c>
      <c r="C49" s="200">
        <v>4</v>
      </c>
      <c r="D49" s="200">
        <v>9</v>
      </c>
      <c r="E49" s="200">
        <v>5</v>
      </c>
      <c r="F49" s="262">
        <v>3</v>
      </c>
      <c r="G49" s="37">
        <v>10.855154771368028</v>
      </c>
      <c r="H49" s="37">
        <v>4.334803904375498</v>
      </c>
      <c r="I49" s="37">
        <v>9.7436414237361078</v>
      </c>
      <c r="J49" s="37">
        <v>5.4210464719154956</v>
      </c>
      <c r="K49" s="37">
        <v>3.2918268113689746</v>
      </c>
    </row>
    <row r="50" spans="1:11" s="33" customFormat="1" ht="15" customHeight="1" x14ac:dyDescent="0.25">
      <c r="A50" s="34" t="s">
        <v>207</v>
      </c>
      <c r="B50" s="236">
        <v>16</v>
      </c>
      <c r="C50" s="200">
        <v>35</v>
      </c>
      <c r="D50" s="200">
        <v>49</v>
      </c>
      <c r="E50" s="200">
        <v>41</v>
      </c>
      <c r="F50" s="262">
        <v>46</v>
      </c>
      <c r="G50" s="37">
        <v>4.2899042394215074</v>
      </c>
      <c r="H50" s="37">
        <v>9.4213765172956538</v>
      </c>
      <c r="I50" s="37">
        <v>13.270518962405502</v>
      </c>
      <c r="J50" s="37">
        <v>11.161568439670884</v>
      </c>
      <c r="K50" s="37">
        <v>12.694325784376211</v>
      </c>
    </row>
    <row r="51" spans="1:11" s="33" customFormat="1" ht="15" customHeight="1" x14ac:dyDescent="0.25">
      <c r="A51" s="34" t="s">
        <v>208</v>
      </c>
      <c r="B51" s="236">
        <v>4</v>
      </c>
      <c r="C51" s="200">
        <v>6</v>
      </c>
      <c r="D51" s="200">
        <v>4</v>
      </c>
      <c r="E51" s="200">
        <v>5</v>
      </c>
      <c r="F51" s="262">
        <v>8</v>
      </c>
      <c r="G51" s="37">
        <v>7.465865571048476</v>
      </c>
      <c r="H51" s="37">
        <v>11.280179978925537</v>
      </c>
      <c r="I51" s="37">
        <v>7.568816984516066</v>
      </c>
      <c r="J51" s="37">
        <v>9.4991760939295524</v>
      </c>
      <c r="K51" s="37">
        <v>15.507399887711518</v>
      </c>
    </row>
    <row r="52" spans="1:11" s="33" customFormat="1" ht="15" customHeight="1" x14ac:dyDescent="0.25">
      <c r="A52" s="34" t="s">
        <v>209</v>
      </c>
      <c r="B52" s="236" t="s">
        <v>234</v>
      </c>
      <c r="C52" s="200" t="s">
        <v>234</v>
      </c>
      <c r="D52" s="200" t="s">
        <v>234</v>
      </c>
      <c r="E52" s="200" t="s">
        <v>234</v>
      </c>
      <c r="F52" s="262" t="s">
        <v>234</v>
      </c>
      <c r="G52" s="37" t="s">
        <v>234</v>
      </c>
      <c r="H52" s="37" t="s">
        <v>234</v>
      </c>
      <c r="I52" s="37" t="s">
        <v>234</v>
      </c>
      <c r="J52" s="37" t="s">
        <v>234</v>
      </c>
      <c r="K52" s="37" t="s">
        <v>234</v>
      </c>
    </row>
    <row r="53" spans="1:11" s="33" customFormat="1" ht="15" customHeight="1" x14ac:dyDescent="0.25">
      <c r="A53" s="34" t="s">
        <v>210</v>
      </c>
      <c r="B53" s="236">
        <v>0</v>
      </c>
      <c r="C53" s="200">
        <v>0</v>
      </c>
      <c r="D53" s="200">
        <v>0</v>
      </c>
      <c r="E53" s="200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34" t="s">
        <v>211</v>
      </c>
      <c r="B54" s="236">
        <v>0</v>
      </c>
      <c r="C54" s="200">
        <v>0</v>
      </c>
      <c r="D54" s="200">
        <v>0</v>
      </c>
      <c r="E54" s="200" t="s">
        <v>234</v>
      </c>
      <c r="F54" s="262" t="s">
        <v>234</v>
      </c>
      <c r="G54" s="37">
        <v>0</v>
      </c>
      <c r="H54" s="37">
        <v>0</v>
      </c>
      <c r="I54" s="37">
        <v>0</v>
      </c>
      <c r="J54" s="37" t="s">
        <v>234</v>
      </c>
      <c r="K54" s="37" t="s">
        <v>234</v>
      </c>
    </row>
    <row r="55" spans="1:11" s="33" customFormat="1" ht="15" customHeight="1" x14ac:dyDescent="0.25">
      <c r="A55" s="34" t="s">
        <v>212</v>
      </c>
      <c r="B55" s="236">
        <v>11</v>
      </c>
      <c r="C55" s="200">
        <v>8</v>
      </c>
      <c r="D55" s="200">
        <v>6</v>
      </c>
      <c r="E55" s="200">
        <v>10</v>
      </c>
      <c r="F55" s="262">
        <v>10</v>
      </c>
      <c r="G55" s="37">
        <v>13.044085911037905</v>
      </c>
      <c r="H55" s="37">
        <v>9.43393424807328</v>
      </c>
      <c r="I55" s="37">
        <v>7.0415804347631266</v>
      </c>
      <c r="J55" s="37">
        <v>11.680922044314425</v>
      </c>
      <c r="K55" s="37">
        <v>11.689865579577447</v>
      </c>
    </row>
    <row r="56" spans="1:11" s="33" customFormat="1" ht="15" customHeight="1" x14ac:dyDescent="0.25">
      <c r="A56" s="34" t="s">
        <v>213</v>
      </c>
      <c r="B56" s="236">
        <v>7</v>
      </c>
      <c r="C56" s="200">
        <v>13</v>
      </c>
      <c r="D56" s="200">
        <v>19</v>
      </c>
      <c r="E56" s="200">
        <v>9</v>
      </c>
      <c r="F56" s="262">
        <v>8</v>
      </c>
      <c r="G56" s="37">
        <v>7.8772117173443128</v>
      </c>
      <c r="H56" s="37">
        <v>14.748801499703326</v>
      </c>
      <c r="I56" s="37">
        <v>21.719096302152355</v>
      </c>
      <c r="J56" s="37">
        <v>10.330461502899661</v>
      </c>
      <c r="K56" s="37">
        <v>9.2618050731997279</v>
      </c>
    </row>
    <row r="57" spans="1:11" s="33" customFormat="1" ht="15" customHeight="1" x14ac:dyDescent="0.25">
      <c r="A57" s="34" t="s">
        <v>214</v>
      </c>
      <c r="B57" s="236">
        <v>20</v>
      </c>
      <c r="C57" s="200">
        <v>35</v>
      </c>
      <c r="D57" s="200">
        <v>37</v>
      </c>
      <c r="E57" s="200">
        <v>34</v>
      </c>
      <c r="F57" s="262">
        <v>45</v>
      </c>
      <c r="G57" s="37">
        <v>17.904831182213393</v>
      </c>
      <c r="H57" s="37">
        <v>31.133573102433253</v>
      </c>
      <c r="I57" s="37">
        <v>32.726959084530698</v>
      </c>
      <c r="J57" s="37">
        <v>29.873476478175675</v>
      </c>
      <c r="K57" s="37">
        <v>39.500058735273406</v>
      </c>
    </row>
    <row r="58" spans="1:11" s="33" customFormat="1" ht="15" customHeight="1" x14ac:dyDescent="0.25">
      <c r="A58" s="34" t="s">
        <v>215</v>
      </c>
      <c r="B58" s="236">
        <v>0</v>
      </c>
      <c r="C58" s="200" t="s">
        <v>234</v>
      </c>
      <c r="D58" s="200" t="s">
        <v>234</v>
      </c>
      <c r="E58" s="200" t="s">
        <v>234</v>
      </c>
      <c r="F58" s="262">
        <v>14</v>
      </c>
      <c r="G58" s="37">
        <v>0</v>
      </c>
      <c r="H58" s="37" t="s">
        <v>234</v>
      </c>
      <c r="I58" s="37" t="s">
        <v>234</v>
      </c>
      <c r="J58" s="37" t="s">
        <v>234</v>
      </c>
      <c r="K58" s="37">
        <v>69.757426196927852</v>
      </c>
    </row>
    <row r="59" spans="1:11" s="33" customFormat="1" ht="15" customHeight="1" x14ac:dyDescent="0.25">
      <c r="A59" s="34" t="s">
        <v>216</v>
      </c>
      <c r="B59" s="236">
        <v>0</v>
      </c>
      <c r="C59" s="200" t="s">
        <v>234</v>
      </c>
      <c r="D59" s="200" t="s">
        <v>234</v>
      </c>
      <c r="E59" s="200" t="s">
        <v>234</v>
      </c>
      <c r="F59" s="262" t="s">
        <v>234</v>
      </c>
      <c r="G59" s="37">
        <v>0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s="33" customFormat="1" ht="15" customHeight="1" x14ac:dyDescent="0.25">
      <c r="A60" s="34" t="s">
        <v>217</v>
      </c>
      <c r="B60" s="236">
        <v>0</v>
      </c>
      <c r="C60" s="200">
        <v>0</v>
      </c>
      <c r="D60" s="200">
        <v>0</v>
      </c>
      <c r="E60" s="200">
        <v>0</v>
      </c>
      <c r="F60" s="262" t="s">
        <v>234</v>
      </c>
      <c r="G60" s="37">
        <v>0</v>
      </c>
      <c r="H60" s="37">
        <v>0</v>
      </c>
      <c r="I60" s="37">
        <v>0</v>
      </c>
      <c r="J60" s="37">
        <v>0</v>
      </c>
      <c r="K60" s="37" t="s">
        <v>234</v>
      </c>
    </row>
    <row r="61" spans="1:11" s="33" customFormat="1" ht="15" customHeight="1" x14ac:dyDescent="0.25">
      <c r="A61" s="34" t="s">
        <v>218</v>
      </c>
      <c r="B61" s="236">
        <v>12</v>
      </c>
      <c r="C61" s="200">
        <v>5</v>
      </c>
      <c r="D61" s="200">
        <v>9</v>
      </c>
      <c r="E61" s="200">
        <v>16</v>
      </c>
      <c r="F61" s="262">
        <v>23</v>
      </c>
      <c r="G61" s="37">
        <v>12.657000817269411</v>
      </c>
      <c r="H61" s="37">
        <v>5.2249560079448356</v>
      </c>
      <c r="I61" s="37">
        <v>9.3145683843988358</v>
      </c>
      <c r="J61" s="37">
        <v>16.394270327509503</v>
      </c>
      <c r="K61" s="37">
        <v>23.441130721114952</v>
      </c>
    </row>
    <row r="62" spans="1:11" s="33" customFormat="1" ht="15" customHeight="1" x14ac:dyDescent="0.25">
      <c r="A62" s="34" t="s">
        <v>219</v>
      </c>
      <c r="B62" s="236">
        <v>0</v>
      </c>
      <c r="C62" s="200">
        <v>0</v>
      </c>
      <c r="D62" s="200" t="s">
        <v>234</v>
      </c>
      <c r="E62" s="200">
        <v>0</v>
      </c>
      <c r="F62" s="262">
        <v>0</v>
      </c>
      <c r="G62" s="37">
        <v>0</v>
      </c>
      <c r="H62" s="37">
        <v>0</v>
      </c>
      <c r="I62" s="37" t="s">
        <v>234</v>
      </c>
      <c r="J62" s="37">
        <v>0</v>
      </c>
      <c r="K62" s="37">
        <v>0</v>
      </c>
    </row>
    <row r="63" spans="1:11" s="33" customFormat="1" ht="15" customHeight="1" x14ac:dyDescent="0.25">
      <c r="A63" s="34" t="s">
        <v>220</v>
      </c>
      <c r="B63" s="236">
        <v>4</v>
      </c>
      <c r="C63" s="200">
        <v>5</v>
      </c>
      <c r="D63" s="200">
        <v>8</v>
      </c>
      <c r="E63" s="200">
        <v>17</v>
      </c>
      <c r="F63" s="262">
        <v>13</v>
      </c>
      <c r="G63" s="37">
        <v>2.5006407928865504</v>
      </c>
      <c r="H63" s="37">
        <v>3.1399665873219655</v>
      </c>
      <c r="I63" s="37">
        <v>5.054076020264354</v>
      </c>
      <c r="J63" s="37">
        <v>10.773244005618205</v>
      </c>
      <c r="K63" s="37">
        <v>8.2990000503327508</v>
      </c>
    </row>
    <row r="64" spans="1:11" s="33" customFormat="1" ht="15" customHeight="1" x14ac:dyDescent="0.25">
      <c r="A64" s="34" t="s">
        <v>221</v>
      </c>
      <c r="B64" s="236" t="s">
        <v>234</v>
      </c>
      <c r="C64" s="200">
        <v>0</v>
      </c>
      <c r="D64" s="200" t="s">
        <v>234</v>
      </c>
      <c r="E64" s="200" t="s">
        <v>234</v>
      </c>
      <c r="F64" s="262" t="s">
        <v>234</v>
      </c>
      <c r="G64" s="37" t="s">
        <v>234</v>
      </c>
      <c r="H64" s="37">
        <v>0</v>
      </c>
      <c r="I64" s="37" t="s">
        <v>234</v>
      </c>
      <c r="J64" s="37" t="s">
        <v>234</v>
      </c>
      <c r="K64" s="37" t="s">
        <v>234</v>
      </c>
    </row>
    <row r="65" spans="1:12" s="33" customFormat="1" ht="15" customHeight="1" thickBot="1" x14ac:dyDescent="0.3">
      <c r="A65" s="34" t="s">
        <v>222</v>
      </c>
      <c r="B65" s="376">
        <v>0</v>
      </c>
      <c r="C65" s="196" t="s">
        <v>234</v>
      </c>
      <c r="D65" s="196" t="s">
        <v>234</v>
      </c>
      <c r="E65" s="196" t="s">
        <v>234</v>
      </c>
      <c r="F65" s="464" t="s">
        <v>234</v>
      </c>
      <c r="G65" s="37">
        <v>0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ObwAS6Y95yTv1SocYemHMvQfiVunAloeZNBzG3pRM60ZjZP7+nNwP4owjYJGd1DuJQaNnFaLojcAYEiNhY9nyQ==" saltValue="0Qujvzm2/9Tg0OccH9Zg+Q==" spinCount="100000" sheet="1" objects="1" scenarios="1"/>
  <hyperlinks>
    <hyperlink ref="A72" location="'Table of Contents'!A1" display="Click here to return to the Table of Contents" xr:uid="{1262E832-CC03-4344-8DB4-5E096CAD947D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E8E2-DF64-40FD-B013-90361279281F}">
  <sheetPr codeName="Sheet79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704</v>
      </c>
    </row>
    <row r="2" spans="1:3" ht="21.75" thickBot="1" x14ac:dyDescent="0.4">
      <c r="A2" s="105" t="s">
        <v>705</v>
      </c>
    </row>
    <row r="3" spans="1:3" ht="18" thickBot="1" x14ac:dyDescent="0.3">
      <c r="A3" s="400" t="s">
        <v>676</v>
      </c>
      <c r="B3" s="403" t="s">
        <v>382</v>
      </c>
      <c r="C3" s="193" t="s">
        <v>383</v>
      </c>
    </row>
    <row r="4" spans="1:3" ht="15.75" x14ac:dyDescent="0.25">
      <c r="A4" s="566" t="s">
        <v>244</v>
      </c>
      <c r="B4" s="404">
        <v>1422</v>
      </c>
      <c r="C4" s="194">
        <v>100</v>
      </c>
    </row>
    <row r="5" spans="1:3" ht="15.75" x14ac:dyDescent="0.25">
      <c r="A5" s="433" t="s">
        <v>677</v>
      </c>
      <c r="B5" s="405">
        <v>20</v>
      </c>
      <c r="C5" s="195">
        <v>1.4064697609001406</v>
      </c>
    </row>
    <row r="6" spans="1:3" ht="15.75" x14ac:dyDescent="0.25">
      <c r="A6" s="434" t="s">
        <v>678</v>
      </c>
      <c r="B6" s="405">
        <v>3</v>
      </c>
      <c r="C6" s="195">
        <v>0.21097046413502107</v>
      </c>
    </row>
    <row r="7" spans="1:3" ht="15.75" x14ac:dyDescent="0.25">
      <c r="A7" s="434" t="s">
        <v>679</v>
      </c>
      <c r="B7" s="405">
        <v>424</v>
      </c>
      <c r="C7" s="195">
        <v>29.817158931082979</v>
      </c>
    </row>
    <row r="8" spans="1:3" ht="15.75" x14ac:dyDescent="0.25">
      <c r="A8" s="434" t="s">
        <v>811</v>
      </c>
      <c r="B8" s="405">
        <v>3</v>
      </c>
      <c r="C8" s="195">
        <v>0.21097046413502107</v>
      </c>
    </row>
    <row r="9" spans="1:3" ht="16.5" thickBot="1" x14ac:dyDescent="0.3">
      <c r="A9" s="435" t="s">
        <v>389</v>
      </c>
      <c r="B9" s="406">
        <v>972</v>
      </c>
      <c r="C9" s="197">
        <v>68.35443037974683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Avl+fDPWGUhqFjYwwx7D3jaWPRnOImwSOaArt7YWbTmEKHsplBcsFIDUcsop3TuNRTgdpGKcoreIYd3LhsF3/g==" saltValue="ISxYtWV7rka0Zags4GgchA==" spinCount="100000" sheet="1" objects="1" scenarios="1"/>
  <hyperlinks>
    <hyperlink ref="A11" location="'Table of Contents'!A1" display="Click here to return to the Table of Contents" xr:uid="{D7F1B25B-4263-4D84-973F-BB6F58F2A554}"/>
  </hyperlinks>
  <pageMargins left="0.7" right="0.7" top="0.75" bottom="0.75" header="0.3" footer="0.3"/>
  <pageSetup scale="8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A09A-6944-48A0-A026-A8E2F24B8264}">
  <sheetPr codeName="Sheet80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706</v>
      </c>
    </row>
    <row r="2" spans="1:3" ht="21.75" thickBot="1" x14ac:dyDescent="0.4">
      <c r="A2" s="105" t="s">
        <v>707</v>
      </c>
    </row>
    <row r="3" spans="1:3" ht="18" thickBot="1" x14ac:dyDescent="0.3">
      <c r="A3" s="400" t="s">
        <v>676</v>
      </c>
      <c r="B3" s="403" t="s">
        <v>382</v>
      </c>
      <c r="C3" s="193" t="s">
        <v>383</v>
      </c>
    </row>
    <row r="4" spans="1:3" ht="15.75" x14ac:dyDescent="0.25">
      <c r="A4" s="566" t="s">
        <v>244</v>
      </c>
      <c r="B4" s="404">
        <v>6809</v>
      </c>
      <c r="C4" s="194">
        <v>100</v>
      </c>
    </row>
    <row r="5" spans="1:3" ht="15.75" x14ac:dyDescent="0.25">
      <c r="A5" s="433" t="s">
        <v>677</v>
      </c>
      <c r="B5" s="405">
        <v>119</v>
      </c>
      <c r="C5" s="195">
        <v>1.7476868850051404</v>
      </c>
    </row>
    <row r="6" spans="1:3" ht="15.75" x14ac:dyDescent="0.25">
      <c r="A6" s="434" t="s">
        <v>678</v>
      </c>
      <c r="B6" s="405">
        <v>1438</v>
      </c>
      <c r="C6" s="195">
        <v>21.119107064179762</v>
      </c>
    </row>
    <row r="7" spans="1:3" ht="15.75" x14ac:dyDescent="0.25">
      <c r="A7" s="434" t="s">
        <v>679</v>
      </c>
      <c r="B7" s="405">
        <v>288</v>
      </c>
      <c r="C7" s="195">
        <v>4.2296959906006757</v>
      </c>
    </row>
    <row r="8" spans="1:3" ht="15.75" x14ac:dyDescent="0.25">
      <c r="A8" s="434" t="s">
        <v>811</v>
      </c>
      <c r="B8" s="405">
        <v>13</v>
      </c>
      <c r="C8" s="195">
        <v>0.19092377735350272</v>
      </c>
    </row>
    <row r="9" spans="1:3" ht="16.5" thickBot="1" x14ac:dyDescent="0.3">
      <c r="A9" s="435" t="s">
        <v>389</v>
      </c>
      <c r="B9" s="406">
        <v>4951</v>
      </c>
      <c r="C9" s="197">
        <v>72.712586282860926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2efSCx/tB//hXKyvq585bcNGmM8aORkEdESyNcYp0snzli5+q4d9x9QLq36CDS8qTkmr0WmibWCOOMfq5vv8zg==" saltValue="/sxb1FXL4gYBUpZyh9edzg==" spinCount="100000" sheet="1" objects="1" scenarios="1"/>
  <hyperlinks>
    <hyperlink ref="A11" location="'Table of Contents'!A1" display="Click here to return to the Table of Contents" xr:uid="{C667755B-B5D5-4E07-ABB9-23838574F73A}"/>
  </hyperlinks>
  <pageMargins left="0.7" right="0.7" top="0.75" bottom="0.75" header="0.3" footer="0.3"/>
  <pageSetup scale="82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74F2-F4F3-4FBB-B97C-1F24BD3B9F7D}">
  <sheetPr codeName="Sheet81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708</v>
      </c>
    </row>
    <row r="2" spans="1:3" ht="21.75" thickBot="1" x14ac:dyDescent="0.4">
      <c r="A2" s="105" t="s">
        <v>683</v>
      </c>
    </row>
    <row r="3" spans="1:3" ht="18" thickBot="1" x14ac:dyDescent="0.3">
      <c r="A3" s="400" t="s">
        <v>676</v>
      </c>
      <c r="B3" s="403" t="s">
        <v>382</v>
      </c>
      <c r="C3" s="193" t="s">
        <v>383</v>
      </c>
    </row>
    <row r="4" spans="1:3" ht="15.75" x14ac:dyDescent="0.25">
      <c r="A4" s="566" t="s">
        <v>244</v>
      </c>
      <c r="B4" s="404">
        <v>1</v>
      </c>
      <c r="C4" s="194">
        <v>100</v>
      </c>
    </row>
    <row r="5" spans="1:3" ht="15.75" x14ac:dyDescent="0.25">
      <c r="A5" s="433" t="s">
        <v>677</v>
      </c>
      <c r="B5" s="405">
        <v>0</v>
      </c>
      <c r="C5" s="195">
        <v>0</v>
      </c>
    </row>
    <row r="6" spans="1:3" ht="15.75" x14ac:dyDescent="0.25">
      <c r="A6" s="434" t="s">
        <v>678</v>
      </c>
      <c r="B6" s="405">
        <v>0</v>
      </c>
      <c r="C6" s="195">
        <v>0</v>
      </c>
    </row>
    <row r="7" spans="1:3" ht="15.75" x14ac:dyDescent="0.25">
      <c r="A7" s="434" t="s">
        <v>679</v>
      </c>
      <c r="B7" s="405">
        <v>0</v>
      </c>
      <c r="C7" s="195">
        <v>0</v>
      </c>
    </row>
    <row r="8" spans="1:3" ht="15.75" x14ac:dyDescent="0.25">
      <c r="A8" s="434" t="s">
        <v>811</v>
      </c>
      <c r="B8" s="405">
        <v>0</v>
      </c>
      <c r="C8" s="195">
        <v>0</v>
      </c>
    </row>
    <row r="9" spans="1:3" ht="16.5" thickBot="1" x14ac:dyDescent="0.3">
      <c r="A9" s="435" t="s">
        <v>389</v>
      </c>
      <c r="B9" s="406">
        <v>1</v>
      </c>
      <c r="C9" s="197">
        <v>100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mpCxBkuEDH3yhkwTtrCUgCKWGdqxtP44nf7lXiV/bv5h1ZQX7x5eYBfDKyyw9GbAY/u7WS1Jk0YaNvNXHWBCTA==" saltValue="ZsnLYUvUA/9BuMHTEZT59g==" spinCount="100000" sheet="1" objects="1" scenarios="1"/>
  <hyperlinks>
    <hyperlink ref="A11" location="'Table of Contents'!A1" display="Click here to return to the Table of Contents" xr:uid="{F5955179-67CC-4534-9C58-66E42782CF99}"/>
  </hyperlinks>
  <pageMargins left="0.7" right="0.7" top="0.75" bottom="0.75" header="0.3" footer="0.3"/>
  <pageSetup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DE33-72B7-43CA-B9BC-4ADFAAA0E33B}">
  <sheetPr codeName="Sheet6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4.28515625" style="43" customWidth="1"/>
    <col min="2" max="11" width="10.7109375" style="43" customWidth="1"/>
    <col min="12" max="16384" width="9.140625" style="43"/>
  </cols>
  <sheetData>
    <row r="1" spans="1:16" s="70" customFormat="1" ht="20.25" customHeight="1" x14ac:dyDescent="0.25">
      <c r="A1" s="367" t="s">
        <v>297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s="70" customFormat="1" ht="25.5" customHeight="1" x14ac:dyDescent="0.25">
      <c r="A2" s="367" t="s">
        <v>298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P2" s="21"/>
    </row>
    <row r="3" spans="1:16" s="27" customFormat="1" ht="38.1" customHeight="1" thickBot="1" x14ac:dyDescent="0.35">
      <c r="A3" s="254" t="s">
        <v>227</v>
      </c>
      <c r="B3" s="23" t="s">
        <v>149</v>
      </c>
      <c r="C3" s="24" t="s">
        <v>150</v>
      </c>
      <c r="D3" s="24" t="s">
        <v>151</v>
      </c>
      <c r="E3" s="24" t="s">
        <v>152</v>
      </c>
      <c r="F3" s="24" t="s">
        <v>153</v>
      </c>
      <c r="G3" s="231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P3" s="71"/>
    </row>
    <row r="4" spans="1:16" s="33" customFormat="1" ht="18" customHeight="1" x14ac:dyDescent="0.25">
      <c r="A4" s="255" t="s">
        <v>160</v>
      </c>
      <c r="B4" s="29">
        <v>135165</v>
      </c>
      <c r="C4" s="29">
        <v>142606</v>
      </c>
      <c r="D4" s="29">
        <v>143932</v>
      </c>
      <c r="E4" s="29">
        <v>108472</v>
      </c>
      <c r="F4" s="29">
        <v>114923</v>
      </c>
      <c r="G4" s="232">
        <v>685.90903990534503</v>
      </c>
      <c r="H4" s="253">
        <v>721.19466100075317</v>
      </c>
      <c r="I4" s="253">
        <v>726.97491529974218</v>
      </c>
      <c r="J4" s="253">
        <v>547.55336166158838</v>
      </c>
      <c r="K4" s="253">
        <v>582.71012839992443</v>
      </c>
    </row>
    <row r="5" spans="1:16" s="33" customFormat="1" ht="15" customHeight="1" x14ac:dyDescent="0.25">
      <c r="A5" s="256" t="s">
        <v>162</v>
      </c>
      <c r="B5" s="35">
        <v>5138</v>
      </c>
      <c r="C5" s="35">
        <v>5428</v>
      </c>
      <c r="D5" s="35">
        <v>5375</v>
      </c>
      <c r="E5" s="35">
        <v>4051</v>
      </c>
      <c r="F5" s="35">
        <v>4180</v>
      </c>
      <c r="G5" s="233">
        <v>610.2657110743778</v>
      </c>
      <c r="H5" s="201">
        <v>641.00175659888293</v>
      </c>
      <c r="I5" s="201">
        <v>631.30543215872171</v>
      </c>
      <c r="J5" s="201">
        <v>474.89996266729588</v>
      </c>
      <c r="K5" s="201">
        <v>492.95599074413963</v>
      </c>
    </row>
    <row r="6" spans="1:16" s="33" customFormat="1" ht="16.5" customHeight="1" x14ac:dyDescent="0.25">
      <c r="A6" s="257" t="s">
        <v>163</v>
      </c>
      <c r="B6" s="35">
        <v>400</v>
      </c>
      <c r="C6" s="35">
        <v>417</v>
      </c>
      <c r="D6" s="35">
        <v>396</v>
      </c>
      <c r="E6" s="35">
        <v>237</v>
      </c>
      <c r="F6" s="35">
        <v>257</v>
      </c>
      <c r="G6" s="233">
        <v>639.56424254417755</v>
      </c>
      <c r="H6" s="201">
        <v>662.77075998843827</v>
      </c>
      <c r="I6" s="201">
        <v>626.14772929084131</v>
      </c>
      <c r="J6" s="201">
        <v>374.70685538415159</v>
      </c>
      <c r="K6" s="201">
        <v>412.25457959909977</v>
      </c>
    </row>
    <row r="7" spans="1:16" s="33" customFormat="1" ht="15" customHeight="1" x14ac:dyDescent="0.25">
      <c r="A7" s="256" t="s">
        <v>164</v>
      </c>
      <c r="B7" s="35" t="s">
        <v>234</v>
      </c>
      <c r="C7" s="35" t="s">
        <v>234</v>
      </c>
      <c r="D7" s="35" t="s">
        <v>234</v>
      </c>
      <c r="E7" s="35" t="s">
        <v>234</v>
      </c>
      <c r="F7" s="35" t="s">
        <v>234</v>
      </c>
      <c r="G7" s="233" t="s">
        <v>234</v>
      </c>
      <c r="H7" s="201" t="s">
        <v>234</v>
      </c>
      <c r="I7" s="201" t="s">
        <v>234</v>
      </c>
      <c r="J7" s="201" t="s">
        <v>234</v>
      </c>
      <c r="K7" s="201" t="s">
        <v>234</v>
      </c>
    </row>
    <row r="8" spans="1:16" s="33" customFormat="1" ht="15" customHeight="1" x14ac:dyDescent="0.25">
      <c r="A8" s="256" t="s">
        <v>165</v>
      </c>
      <c r="B8" s="35">
        <v>53</v>
      </c>
      <c r="C8" s="35">
        <v>39</v>
      </c>
      <c r="D8" s="35">
        <v>44</v>
      </c>
      <c r="E8" s="35">
        <v>44</v>
      </c>
      <c r="F8" s="35">
        <v>40</v>
      </c>
      <c r="G8" s="233">
        <v>296.67061948557023</v>
      </c>
      <c r="H8" s="201">
        <v>214.06521097411982</v>
      </c>
      <c r="I8" s="201">
        <v>240.32756430875372</v>
      </c>
      <c r="J8" s="201">
        <v>238.71774898576845</v>
      </c>
      <c r="K8" s="201">
        <v>217.34868929917374</v>
      </c>
    </row>
    <row r="9" spans="1:16" s="33" customFormat="1" ht="15" customHeight="1" x14ac:dyDescent="0.25">
      <c r="A9" s="256" t="s">
        <v>166</v>
      </c>
      <c r="B9" s="35">
        <v>830</v>
      </c>
      <c r="C9" s="35">
        <v>898</v>
      </c>
      <c r="D9" s="35">
        <v>925</v>
      </c>
      <c r="E9" s="35">
        <v>752</v>
      </c>
      <c r="F9" s="35">
        <v>701</v>
      </c>
      <c r="G9" s="233">
        <v>711.28843297779792</v>
      </c>
      <c r="H9" s="201">
        <v>764.95006335836422</v>
      </c>
      <c r="I9" s="201">
        <v>815.960427993949</v>
      </c>
      <c r="J9" s="201">
        <v>712.52994492948562</v>
      </c>
      <c r="K9" s="201">
        <v>697.84414597851787</v>
      </c>
    </row>
    <row r="10" spans="1:16" s="33" customFormat="1" ht="15" customHeight="1" x14ac:dyDescent="0.25">
      <c r="A10" s="256" t="s">
        <v>167</v>
      </c>
      <c r="B10" s="35">
        <v>50</v>
      </c>
      <c r="C10" s="35">
        <v>76</v>
      </c>
      <c r="D10" s="35">
        <v>65</v>
      </c>
      <c r="E10" s="35" t="s">
        <v>234</v>
      </c>
      <c r="F10" s="35" t="s">
        <v>234</v>
      </c>
      <c r="G10" s="233">
        <v>220.0344053869193</v>
      </c>
      <c r="H10" s="201">
        <v>333.93625879456789</v>
      </c>
      <c r="I10" s="201">
        <v>285.89251283684234</v>
      </c>
      <c r="J10" s="201" t="s">
        <v>234</v>
      </c>
      <c r="K10" s="201" t="s">
        <v>234</v>
      </c>
    </row>
    <row r="11" spans="1:16" s="33" customFormat="1" ht="15" customHeight="1" x14ac:dyDescent="0.25">
      <c r="A11" s="256" t="s">
        <v>168</v>
      </c>
      <c r="B11" s="35">
        <v>29</v>
      </c>
      <c r="C11" s="35">
        <v>42</v>
      </c>
      <c r="D11" s="35">
        <v>49</v>
      </c>
      <c r="E11" s="35">
        <v>39</v>
      </c>
      <c r="F11" s="35">
        <v>41</v>
      </c>
      <c r="G11" s="233">
        <v>274.0297817514421</v>
      </c>
      <c r="H11" s="201">
        <v>399.31394463132096</v>
      </c>
      <c r="I11" s="201">
        <v>464.82658814710976</v>
      </c>
      <c r="J11" s="201">
        <v>367.40804831820532</v>
      </c>
      <c r="K11" s="201">
        <v>381.54270141214135</v>
      </c>
    </row>
    <row r="12" spans="1:16" s="33" customFormat="1" ht="15" customHeight="1" x14ac:dyDescent="0.25">
      <c r="A12" s="258" t="s">
        <v>169</v>
      </c>
      <c r="B12" s="35">
        <v>3795</v>
      </c>
      <c r="C12" s="35">
        <v>3912</v>
      </c>
      <c r="D12" s="35">
        <v>3818</v>
      </c>
      <c r="E12" s="35">
        <v>2891</v>
      </c>
      <c r="F12" s="35">
        <v>3229</v>
      </c>
      <c r="G12" s="233">
        <v>648.26101101846052</v>
      </c>
      <c r="H12" s="201">
        <v>663.59886502602558</v>
      </c>
      <c r="I12" s="201">
        <v>645.47890703065411</v>
      </c>
      <c r="J12" s="201">
        <v>486.98424147582193</v>
      </c>
      <c r="K12" s="201">
        <v>545.44287145303736</v>
      </c>
    </row>
    <row r="13" spans="1:16" s="33" customFormat="1" ht="15" customHeight="1" x14ac:dyDescent="0.25">
      <c r="A13" s="256" t="s">
        <v>170</v>
      </c>
      <c r="B13" s="35">
        <v>72</v>
      </c>
      <c r="C13" s="35">
        <v>58</v>
      </c>
      <c r="D13" s="35">
        <v>52</v>
      </c>
      <c r="E13" s="35">
        <v>55</v>
      </c>
      <c r="F13" s="35">
        <v>49</v>
      </c>
      <c r="G13" s="233">
        <v>580.75273423160195</v>
      </c>
      <c r="H13" s="201">
        <v>466.43851496023564</v>
      </c>
      <c r="I13" s="201">
        <v>415.26606199477703</v>
      </c>
      <c r="J13" s="201">
        <v>436.80211314775488</v>
      </c>
      <c r="K13" s="201">
        <v>393.87930204968723</v>
      </c>
    </row>
    <row r="14" spans="1:16" s="33" customFormat="1" ht="15" customHeight="1" x14ac:dyDescent="0.25">
      <c r="A14" s="256" t="s">
        <v>171</v>
      </c>
      <c r="B14" s="35">
        <v>313</v>
      </c>
      <c r="C14" s="35">
        <v>297</v>
      </c>
      <c r="D14" s="35">
        <v>329</v>
      </c>
      <c r="E14" s="35">
        <v>230</v>
      </c>
      <c r="F14" s="35">
        <v>239</v>
      </c>
      <c r="G14" s="233">
        <v>342.15428622925617</v>
      </c>
      <c r="H14" s="201">
        <v>321.00860031437207</v>
      </c>
      <c r="I14" s="201">
        <v>354.05088864575316</v>
      </c>
      <c r="J14" s="201">
        <v>243.08039758836199</v>
      </c>
      <c r="K14" s="201">
        <v>251.79036125310699</v>
      </c>
    </row>
    <row r="15" spans="1:16" s="33" customFormat="1" ht="15" customHeight="1" x14ac:dyDescent="0.25">
      <c r="A15" s="256" t="s">
        <v>172</v>
      </c>
      <c r="B15" s="35">
        <v>5100</v>
      </c>
      <c r="C15" s="35">
        <v>5042</v>
      </c>
      <c r="D15" s="35">
        <v>5120</v>
      </c>
      <c r="E15" s="35">
        <v>3863</v>
      </c>
      <c r="F15" s="35">
        <v>4509</v>
      </c>
      <c r="G15" s="233">
        <v>1037.6452385751782</v>
      </c>
      <c r="H15" s="201">
        <v>1017.3849147795306</v>
      </c>
      <c r="I15" s="201">
        <v>1025.5184523195935</v>
      </c>
      <c r="J15" s="201">
        <v>768.2715934818807</v>
      </c>
      <c r="K15" s="201">
        <v>892.87813360006055</v>
      </c>
    </row>
    <row r="16" spans="1:16" s="33" customFormat="1" ht="15" customHeight="1" x14ac:dyDescent="0.25">
      <c r="A16" s="256" t="s">
        <v>173</v>
      </c>
      <c r="B16" s="35">
        <v>73</v>
      </c>
      <c r="C16" s="35">
        <v>83</v>
      </c>
      <c r="D16" s="35">
        <v>78</v>
      </c>
      <c r="E16" s="35">
        <v>46</v>
      </c>
      <c r="F16" s="35">
        <v>39</v>
      </c>
      <c r="G16" s="233">
        <v>529.21462302163411</v>
      </c>
      <c r="H16" s="201">
        <v>600.82619350657308</v>
      </c>
      <c r="I16" s="201">
        <v>557.04393930656363</v>
      </c>
      <c r="J16" s="201">
        <v>324.3114254628324</v>
      </c>
      <c r="K16" s="201">
        <v>273.61635550572299</v>
      </c>
    </row>
    <row r="17" spans="1:11" s="33" customFormat="1" ht="15" customHeight="1" x14ac:dyDescent="0.25">
      <c r="A17" s="258" t="s">
        <v>174</v>
      </c>
      <c r="B17" s="35">
        <v>476</v>
      </c>
      <c r="C17" s="35">
        <v>527</v>
      </c>
      <c r="D17" s="35">
        <v>560</v>
      </c>
      <c r="E17" s="35">
        <v>342</v>
      </c>
      <c r="F17" s="35">
        <v>311</v>
      </c>
      <c r="G17" s="233">
        <v>696.80208492288421</v>
      </c>
      <c r="H17" s="201">
        <v>771.22375603473847</v>
      </c>
      <c r="I17" s="201">
        <v>823.89960414708742</v>
      </c>
      <c r="J17" s="201">
        <v>503.56713072951766</v>
      </c>
      <c r="K17" s="201">
        <v>461.42837266293805</v>
      </c>
    </row>
    <row r="18" spans="1:11" s="33" customFormat="1" ht="15" customHeight="1" x14ac:dyDescent="0.25">
      <c r="A18" s="256" t="s">
        <v>175</v>
      </c>
      <c r="B18" s="35">
        <v>797</v>
      </c>
      <c r="C18" s="35">
        <v>855</v>
      </c>
      <c r="D18" s="35">
        <v>877</v>
      </c>
      <c r="E18" s="35">
        <v>567</v>
      </c>
      <c r="F18" s="35">
        <v>649</v>
      </c>
      <c r="G18" s="233">
        <v>898.43513507617615</v>
      </c>
      <c r="H18" s="201">
        <v>961.58072285438061</v>
      </c>
      <c r="I18" s="201">
        <v>985.52219089854123</v>
      </c>
      <c r="J18" s="201">
        <v>645.11581189874471</v>
      </c>
      <c r="K18" s="201">
        <v>744.12730547402907</v>
      </c>
    </row>
    <row r="19" spans="1:11" s="33" customFormat="1" ht="15" customHeight="1" x14ac:dyDescent="0.25">
      <c r="A19" s="256" t="s">
        <v>176</v>
      </c>
      <c r="B19" s="35">
        <v>30</v>
      </c>
      <c r="C19" s="35">
        <v>56</v>
      </c>
      <c r="D19" s="35">
        <v>61</v>
      </c>
      <c r="E19" s="35">
        <v>41</v>
      </c>
      <c r="F19" s="35">
        <v>43</v>
      </c>
      <c r="G19" s="233">
        <v>322.24332035073661</v>
      </c>
      <c r="H19" s="201">
        <v>600.36839693442744</v>
      </c>
      <c r="I19" s="201">
        <v>652.63239558355565</v>
      </c>
      <c r="J19" s="201">
        <v>438.6475759616913</v>
      </c>
      <c r="K19" s="201">
        <v>462.94304984555822</v>
      </c>
    </row>
    <row r="20" spans="1:11" s="33" customFormat="1" ht="15" customHeight="1" x14ac:dyDescent="0.25">
      <c r="A20" s="256" t="s">
        <v>177</v>
      </c>
      <c r="B20" s="35">
        <v>4075</v>
      </c>
      <c r="C20" s="35">
        <v>4288</v>
      </c>
      <c r="D20" s="35">
        <v>4265</v>
      </c>
      <c r="E20" s="35">
        <v>3600</v>
      </c>
      <c r="F20" s="35">
        <v>3783</v>
      </c>
      <c r="G20" s="233">
        <v>944.45821410350209</v>
      </c>
      <c r="H20" s="201">
        <v>983.45283337373098</v>
      </c>
      <c r="I20" s="201">
        <v>969.97606511405309</v>
      </c>
      <c r="J20" s="201">
        <v>814.76613495302388</v>
      </c>
      <c r="K20" s="201">
        <v>854.91997908023893</v>
      </c>
    </row>
    <row r="21" spans="1:11" s="33" customFormat="1" ht="15" customHeight="1" x14ac:dyDescent="0.25">
      <c r="A21" s="256" t="s">
        <v>178</v>
      </c>
      <c r="B21" s="35">
        <v>670</v>
      </c>
      <c r="C21" s="35">
        <v>634</v>
      </c>
      <c r="D21" s="35">
        <v>765</v>
      </c>
      <c r="E21" s="35">
        <v>636</v>
      </c>
      <c r="F21" s="35">
        <v>659</v>
      </c>
      <c r="G21" s="233">
        <v>992.70272205066055</v>
      </c>
      <c r="H21" s="201">
        <v>932.26463646126899</v>
      </c>
      <c r="I21" s="201">
        <v>1120.4868476906097</v>
      </c>
      <c r="J21" s="201">
        <v>921.43807704380083</v>
      </c>
      <c r="K21" s="201">
        <v>951.90406958685799</v>
      </c>
    </row>
    <row r="22" spans="1:11" s="33" customFormat="1" ht="15" customHeight="1" x14ac:dyDescent="0.25">
      <c r="A22" s="256" t="s">
        <v>179</v>
      </c>
      <c r="B22" s="35">
        <v>170</v>
      </c>
      <c r="C22" s="35">
        <v>222</v>
      </c>
      <c r="D22" s="35">
        <v>191</v>
      </c>
      <c r="E22" s="35">
        <v>168</v>
      </c>
      <c r="F22" s="35">
        <v>145</v>
      </c>
      <c r="G22" s="233">
        <v>502.00440838552032</v>
      </c>
      <c r="H22" s="201">
        <v>651.41769627036513</v>
      </c>
      <c r="I22" s="201">
        <v>561.87670366769066</v>
      </c>
      <c r="J22" s="201">
        <v>493.84072200208914</v>
      </c>
      <c r="K22" s="201">
        <v>426.1960195330953</v>
      </c>
    </row>
    <row r="23" spans="1:11" s="33" customFormat="1" ht="15" customHeight="1" x14ac:dyDescent="0.25">
      <c r="A23" s="256" t="s">
        <v>180</v>
      </c>
      <c r="B23" s="35">
        <v>66</v>
      </c>
      <c r="C23" s="35">
        <v>77</v>
      </c>
      <c r="D23" s="35">
        <v>48</v>
      </c>
      <c r="E23" s="35">
        <v>49</v>
      </c>
      <c r="F23" s="35">
        <v>18</v>
      </c>
      <c r="G23" s="233">
        <v>537.06683464293951</v>
      </c>
      <c r="H23" s="201">
        <v>629.13083278398892</v>
      </c>
      <c r="I23" s="201">
        <v>392.18399798953578</v>
      </c>
      <c r="J23" s="201">
        <v>409.56552665416456</v>
      </c>
      <c r="K23" s="201">
        <v>152.93576442703463</v>
      </c>
    </row>
    <row r="24" spans="1:11" s="33" customFormat="1" ht="15" customHeight="1" x14ac:dyDescent="0.25">
      <c r="A24" s="256" t="s">
        <v>181</v>
      </c>
      <c r="B24" s="35">
        <v>37727</v>
      </c>
      <c r="C24" s="35">
        <v>39488</v>
      </c>
      <c r="D24" s="35">
        <v>40406</v>
      </c>
      <c r="E24" s="35">
        <v>30276</v>
      </c>
      <c r="F24" s="35">
        <v>31624</v>
      </c>
      <c r="G24" s="233">
        <v>738.76894877554412</v>
      </c>
      <c r="H24" s="201">
        <v>774.52406428345137</v>
      </c>
      <c r="I24" s="201">
        <v>795.46303573531793</v>
      </c>
      <c r="J24" s="201">
        <v>598.88352192828415</v>
      </c>
      <c r="K24" s="201">
        <v>629.75917720058362</v>
      </c>
    </row>
    <row r="25" spans="1:11" s="33" customFormat="1" ht="16.5" customHeight="1" x14ac:dyDescent="0.25">
      <c r="A25" s="257" t="s">
        <v>182</v>
      </c>
      <c r="B25" s="35">
        <v>2601</v>
      </c>
      <c r="C25" s="35">
        <v>2370</v>
      </c>
      <c r="D25" s="35">
        <v>2159</v>
      </c>
      <c r="E25" s="35">
        <v>1469</v>
      </c>
      <c r="F25" s="35">
        <v>1696</v>
      </c>
      <c r="G25" s="233">
        <v>1081.8810453469473</v>
      </c>
      <c r="H25" s="201">
        <v>988.83720325380909</v>
      </c>
      <c r="I25" s="201">
        <v>904.12877492790847</v>
      </c>
      <c r="J25" s="201">
        <v>617.72668006735</v>
      </c>
      <c r="K25" s="201">
        <v>722.36761822360415</v>
      </c>
    </row>
    <row r="26" spans="1:11" s="33" customFormat="1" ht="16.5" customHeight="1" x14ac:dyDescent="0.25">
      <c r="A26" s="257" t="s">
        <v>183</v>
      </c>
      <c r="B26" s="35">
        <v>391</v>
      </c>
      <c r="C26" s="35">
        <v>402</v>
      </c>
      <c r="D26" s="35">
        <v>405</v>
      </c>
      <c r="E26" s="35">
        <v>186</v>
      </c>
      <c r="F26" s="35">
        <v>286</v>
      </c>
      <c r="G26" s="233">
        <v>533.55577698803302</v>
      </c>
      <c r="H26" s="201">
        <v>547.46174542537869</v>
      </c>
      <c r="I26" s="201">
        <v>549.60512814336994</v>
      </c>
      <c r="J26" s="201">
        <v>253.2914236635946</v>
      </c>
      <c r="K26" s="201">
        <v>400.88075563145503</v>
      </c>
    </row>
    <row r="27" spans="1:11" s="33" customFormat="1" ht="15" customHeight="1" x14ac:dyDescent="0.25">
      <c r="A27" s="256" t="s">
        <v>184</v>
      </c>
      <c r="B27" s="35">
        <v>622</v>
      </c>
      <c r="C27" s="35">
        <v>710</v>
      </c>
      <c r="D27" s="35">
        <v>747</v>
      </c>
      <c r="E27" s="35">
        <v>482</v>
      </c>
      <c r="F27" s="35">
        <v>649</v>
      </c>
      <c r="G27" s="233">
        <v>782.8072731412733</v>
      </c>
      <c r="H27" s="201">
        <v>887.37887516524472</v>
      </c>
      <c r="I27" s="201">
        <v>935.57906334317215</v>
      </c>
      <c r="J27" s="201">
        <v>599.52903661330311</v>
      </c>
      <c r="K27" s="201">
        <v>807.09301899391448</v>
      </c>
    </row>
    <row r="28" spans="1:11" s="33" customFormat="1" ht="15" customHeight="1" x14ac:dyDescent="0.25">
      <c r="A28" s="256" t="s">
        <v>185</v>
      </c>
      <c r="B28" s="35">
        <v>478</v>
      </c>
      <c r="C28" s="35">
        <v>446</v>
      </c>
      <c r="D28" s="35">
        <v>504</v>
      </c>
      <c r="E28" s="35">
        <v>335</v>
      </c>
      <c r="F28" s="35">
        <v>386</v>
      </c>
      <c r="G28" s="233">
        <v>357.47851509491738</v>
      </c>
      <c r="H28" s="201">
        <v>333.67452896098808</v>
      </c>
      <c r="I28" s="201">
        <v>378.67200823223482</v>
      </c>
      <c r="J28" s="201">
        <v>253.12241206360835</v>
      </c>
      <c r="K28" s="201">
        <v>294.00371033104966</v>
      </c>
    </row>
    <row r="29" spans="1:11" s="33" customFormat="1" ht="15" customHeight="1" x14ac:dyDescent="0.25">
      <c r="A29" s="256" t="s">
        <v>186</v>
      </c>
      <c r="B29" s="35" t="s">
        <v>234</v>
      </c>
      <c r="C29" s="35">
        <v>18</v>
      </c>
      <c r="D29" s="35">
        <v>17</v>
      </c>
      <c r="E29" s="35" t="s">
        <v>234</v>
      </c>
      <c r="F29" s="35" t="s">
        <v>234</v>
      </c>
      <c r="G29" s="233" t="s">
        <v>234</v>
      </c>
      <c r="H29" s="201">
        <v>209.71974013557431</v>
      </c>
      <c r="I29" s="201">
        <v>198.92996751406474</v>
      </c>
      <c r="J29" s="201" t="s">
        <v>234</v>
      </c>
      <c r="K29" s="201" t="s">
        <v>234</v>
      </c>
    </row>
    <row r="30" spans="1:11" s="33" customFormat="1" ht="15" customHeight="1" x14ac:dyDescent="0.25">
      <c r="A30" s="256" t="s">
        <v>187</v>
      </c>
      <c r="B30" s="35">
        <v>258</v>
      </c>
      <c r="C30" s="35">
        <v>312</v>
      </c>
      <c r="D30" s="35">
        <v>288</v>
      </c>
      <c r="E30" s="35">
        <v>275</v>
      </c>
      <c r="F30" s="35">
        <v>265</v>
      </c>
      <c r="G30" s="233">
        <v>564.70783055543234</v>
      </c>
      <c r="H30" s="201">
        <v>682.81006644273816</v>
      </c>
      <c r="I30" s="201">
        <v>631.02220064991366</v>
      </c>
      <c r="J30" s="201">
        <v>602.71757839106158</v>
      </c>
      <c r="K30" s="201">
        <v>584.9138825275586</v>
      </c>
    </row>
    <row r="31" spans="1:11" s="33" customFormat="1" ht="15" customHeight="1" x14ac:dyDescent="0.25">
      <c r="A31" s="256" t="s">
        <v>188</v>
      </c>
      <c r="B31" s="35">
        <v>713</v>
      </c>
      <c r="C31" s="35">
        <v>1147</v>
      </c>
      <c r="D31" s="35">
        <v>1164</v>
      </c>
      <c r="E31" s="35">
        <v>890</v>
      </c>
      <c r="F31" s="35">
        <v>763</v>
      </c>
      <c r="G31" s="233">
        <v>529.37828298028262</v>
      </c>
      <c r="H31" s="201">
        <v>844.57165641923757</v>
      </c>
      <c r="I31" s="201">
        <v>846.61239919606101</v>
      </c>
      <c r="J31" s="201">
        <v>641.07983950749838</v>
      </c>
      <c r="K31" s="201">
        <v>545.61129082694629</v>
      </c>
    </row>
    <row r="32" spans="1:11" s="33" customFormat="1" ht="15" customHeight="1" x14ac:dyDescent="0.25">
      <c r="A32" s="256" t="s">
        <v>189</v>
      </c>
      <c r="B32" s="35" t="s">
        <v>234</v>
      </c>
      <c r="C32" s="35" t="s">
        <v>234</v>
      </c>
      <c r="D32" s="35" t="s">
        <v>234</v>
      </c>
      <c r="E32" s="35" t="s">
        <v>234</v>
      </c>
      <c r="F32" s="35">
        <v>13</v>
      </c>
      <c r="G32" s="233" t="s">
        <v>234</v>
      </c>
      <c r="H32" s="201" t="s">
        <v>234</v>
      </c>
      <c r="I32" s="201" t="s">
        <v>234</v>
      </c>
      <c r="J32" s="201" t="s">
        <v>234</v>
      </c>
      <c r="K32" s="201">
        <v>306.52685713182927</v>
      </c>
    </row>
    <row r="33" spans="1:11" s="33" customFormat="1" ht="15" customHeight="1" x14ac:dyDescent="0.25">
      <c r="A33" s="256" t="s">
        <v>190</v>
      </c>
      <c r="B33" s="35" t="s">
        <v>234</v>
      </c>
      <c r="C33" s="35" t="s">
        <v>234</v>
      </c>
      <c r="D33" s="35">
        <v>17</v>
      </c>
      <c r="E33" s="35">
        <v>14</v>
      </c>
      <c r="F33" s="35">
        <v>19</v>
      </c>
      <c r="G33" s="233" t="s">
        <v>234</v>
      </c>
      <c r="H33" s="201" t="s">
        <v>234</v>
      </c>
      <c r="I33" s="201">
        <v>272.77174586212715</v>
      </c>
      <c r="J33" s="201">
        <v>225.63519150549894</v>
      </c>
      <c r="K33" s="201">
        <v>308.55835455760985</v>
      </c>
    </row>
    <row r="34" spans="1:11" s="33" customFormat="1" ht="15" customHeight="1" x14ac:dyDescent="0.25">
      <c r="A34" s="256" t="s">
        <v>191</v>
      </c>
      <c r="B34" s="35">
        <v>1464</v>
      </c>
      <c r="C34" s="35">
        <v>1556</v>
      </c>
      <c r="D34" s="35">
        <v>1674</v>
      </c>
      <c r="E34" s="35">
        <v>1320</v>
      </c>
      <c r="F34" s="35">
        <v>1570</v>
      </c>
      <c r="G34" s="233">
        <v>688.67523972160132</v>
      </c>
      <c r="H34" s="201">
        <v>728.85047278090735</v>
      </c>
      <c r="I34" s="201">
        <v>781.74052141626464</v>
      </c>
      <c r="J34" s="201">
        <v>618.88927371794853</v>
      </c>
      <c r="K34" s="201">
        <v>735.09050258943535</v>
      </c>
    </row>
    <row r="35" spans="1:11" s="33" customFormat="1" ht="15" customHeight="1" x14ac:dyDescent="0.25">
      <c r="A35" s="256" t="s">
        <v>192</v>
      </c>
      <c r="B35" s="35">
        <v>375</v>
      </c>
      <c r="C35" s="35">
        <v>380</v>
      </c>
      <c r="D35" s="35">
        <v>414</v>
      </c>
      <c r="E35" s="35">
        <v>283</v>
      </c>
      <c r="F35" s="35">
        <v>310</v>
      </c>
      <c r="G35" s="233">
        <v>534.15583269750971</v>
      </c>
      <c r="H35" s="201">
        <v>543.44202715989047</v>
      </c>
      <c r="I35" s="201">
        <v>594.39714600943807</v>
      </c>
      <c r="J35" s="201">
        <v>407.94153275379199</v>
      </c>
      <c r="K35" s="201">
        <v>449.52024000610101</v>
      </c>
    </row>
    <row r="36" spans="1:11" s="33" customFormat="1" ht="15" customHeight="1" x14ac:dyDescent="0.25">
      <c r="A36" s="256" t="s">
        <v>193</v>
      </c>
      <c r="B36" s="35">
        <v>138</v>
      </c>
      <c r="C36" s="35">
        <v>147</v>
      </c>
      <c r="D36" s="35">
        <v>145</v>
      </c>
      <c r="E36" s="35">
        <v>109</v>
      </c>
      <c r="F36" s="35">
        <v>129</v>
      </c>
      <c r="G36" s="233">
        <v>270.73500231431467</v>
      </c>
      <c r="H36" s="201">
        <v>286.94899726726402</v>
      </c>
      <c r="I36" s="201">
        <v>282.05515636099045</v>
      </c>
      <c r="J36" s="201">
        <v>211.71007602047237</v>
      </c>
      <c r="K36" s="201">
        <v>251.11976953457949</v>
      </c>
    </row>
    <row r="37" spans="1:11" s="33" customFormat="1" ht="15" customHeight="1" x14ac:dyDescent="0.25">
      <c r="A37" s="256" t="s">
        <v>194</v>
      </c>
      <c r="B37" s="35">
        <v>8937</v>
      </c>
      <c r="C37" s="35">
        <v>9065</v>
      </c>
      <c r="D37" s="35">
        <v>8845</v>
      </c>
      <c r="E37" s="35">
        <v>6935</v>
      </c>
      <c r="F37" s="35">
        <v>7369</v>
      </c>
      <c r="G37" s="233">
        <v>558.10482226359238</v>
      </c>
      <c r="H37" s="201">
        <v>565.34971087774841</v>
      </c>
      <c r="I37" s="201">
        <v>552.12186021046068</v>
      </c>
      <c r="J37" s="201">
        <v>433.78353257815661</v>
      </c>
      <c r="K37" s="201">
        <v>464.35027518474215</v>
      </c>
    </row>
    <row r="38" spans="1:11" s="33" customFormat="1" ht="15" customHeight="1" x14ac:dyDescent="0.25">
      <c r="A38" s="256" t="s">
        <v>195</v>
      </c>
      <c r="B38" s="35">
        <v>672</v>
      </c>
      <c r="C38" s="35">
        <v>753</v>
      </c>
      <c r="D38" s="35">
        <v>767</v>
      </c>
      <c r="E38" s="35">
        <v>615</v>
      </c>
      <c r="F38" s="35">
        <v>556</v>
      </c>
      <c r="G38" s="233">
        <v>340.09714936759235</v>
      </c>
      <c r="H38" s="201">
        <v>374.83742162239105</v>
      </c>
      <c r="I38" s="201">
        <v>376.22253932580662</v>
      </c>
      <c r="J38" s="201">
        <v>299.03185105514973</v>
      </c>
      <c r="K38" s="201">
        <v>268.03948398912559</v>
      </c>
    </row>
    <row r="39" spans="1:11" s="33" customFormat="1" ht="15" customHeight="1" x14ac:dyDescent="0.25">
      <c r="A39" s="256" t="s">
        <v>196</v>
      </c>
      <c r="B39" s="35">
        <v>43</v>
      </c>
      <c r="C39" s="35">
        <v>32</v>
      </c>
      <c r="D39" s="35">
        <v>30</v>
      </c>
      <c r="E39" s="35" t="s">
        <v>234</v>
      </c>
      <c r="F39" s="35" t="s">
        <v>234</v>
      </c>
      <c r="G39" s="233">
        <v>440.64393672376372</v>
      </c>
      <c r="H39" s="201">
        <v>329.33818351345923</v>
      </c>
      <c r="I39" s="201">
        <v>305.94116517585081</v>
      </c>
      <c r="J39" s="201" t="s">
        <v>234</v>
      </c>
      <c r="K39" s="201" t="s">
        <v>234</v>
      </c>
    </row>
    <row r="40" spans="1:11" s="33" customFormat="1" ht="15" customHeight="1" x14ac:dyDescent="0.25">
      <c r="A40" s="256" t="s">
        <v>197</v>
      </c>
      <c r="B40" s="35">
        <v>7754</v>
      </c>
      <c r="C40" s="35">
        <v>7821</v>
      </c>
      <c r="D40" s="35">
        <v>8214</v>
      </c>
      <c r="E40" s="35">
        <v>7142</v>
      </c>
      <c r="F40" s="35">
        <v>7756</v>
      </c>
      <c r="G40" s="233">
        <v>654.46437640633451</v>
      </c>
      <c r="H40" s="201">
        <v>654.03055573067445</v>
      </c>
      <c r="I40" s="201">
        <v>682.11666687020738</v>
      </c>
      <c r="J40" s="201">
        <v>587.75170729181173</v>
      </c>
      <c r="K40" s="201">
        <v>635.55344774230798</v>
      </c>
    </row>
    <row r="41" spans="1:11" s="33" customFormat="1" ht="15" customHeight="1" x14ac:dyDescent="0.25">
      <c r="A41" s="256" t="s">
        <v>198</v>
      </c>
      <c r="B41" s="35">
        <v>6347</v>
      </c>
      <c r="C41" s="35">
        <v>7547</v>
      </c>
      <c r="D41" s="35">
        <v>7142</v>
      </c>
      <c r="E41" s="35">
        <v>4444</v>
      </c>
      <c r="F41" s="35">
        <v>4778</v>
      </c>
      <c r="G41" s="233">
        <v>813.73995711695864</v>
      </c>
      <c r="H41" s="201">
        <v>956.75944054889396</v>
      </c>
      <c r="I41" s="201">
        <v>896.61273183641129</v>
      </c>
      <c r="J41" s="201">
        <v>552.77402769361379</v>
      </c>
      <c r="K41" s="201">
        <v>594.46489497407185</v>
      </c>
    </row>
    <row r="42" spans="1:11" s="33" customFormat="1" ht="15" customHeight="1" x14ac:dyDescent="0.25">
      <c r="A42" s="256" t="s">
        <v>199</v>
      </c>
      <c r="B42" s="35">
        <v>137</v>
      </c>
      <c r="C42" s="35">
        <v>163</v>
      </c>
      <c r="D42" s="35">
        <v>165</v>
      </c>
      <c r="E42" s="35">
        <v>87</v>
      </c>
      <c r="F42" s="35">
        <v>84</v>
      </c>
      <c r="G42" s="233">
        <v>452.96731931303952</v>
      </c>
      <c r="H42" s="201">
        <v>529.77454267882717</v>
      </c>
      <c r="I42" s="201">
        <v>522.86565466224715</v>
      </c>
      <c r="J42" s="201">
        <v>271.81110995207877</v>
      </c>
      <c r="K42" s="201">
        <v>259.4155850927188</v>
      </c>
    </row>
    <row r="43" spans="1:11" s="33" customFormat="1" ht="15" customHeight="1" x14ac:dyDescent="0.25">
      <c r="A43" s="256" t="s">
        <v>200</v>
      </c>
      <c r="B43" s="35">
        <v>9078</v>
      </c>
      <c r="C43" s="35">
        <v>9253</v>
      </c>
      <c r="D43" s="35">
        <v>9259</v>
      </c>
      <c r="E43" s="35">
        <v>7221</v>
      </c>
      <c r="F43" s="35">
        <v>8383</v>
      </c>
      <c r="G43" s="233">
        <v>842.19605350983954</v>
      </c>
      <c r="H43" s="201">
        <v>853.36161318695838</v>
      </c>
      <c r="I43" s="201">
        <v>848.38537673800852</v>
      </c>
      <c r="J43" s="201">
        <v>659.21112766381384</v>
      </c>
      <c r="K43" s="201">
        <v>765.55500066048569</v>
      </c>
    </row>
    <row r="44" spans="1:11" s="33" customFormat="1" ht="15" customHeight="1" x14ac:dyDescent="0.25">
      <c r="A44" s="256" t="s">
        <v>201</v>
      </c>
      <c r="B44" s="35">
        <v>13078</v>
      </c>
      <c r="C44" s="35">
        <v>13715</v>
      </c>
      <c r="D44" s="35">
        <v>13684</v>
      </c>
      <c r="E44" s="35">
        <v>10898</v>
      </c>
      <c r="F44" s="35">
        <v>10642</v>
      </c>
      <c r="G44" s="233">
        <v>804.85633103395901</v>
      </c>
      <c r="H44" s="201">
        <v>840.21112143999721</v>
      </c>
      <c r="I44" s="201">
        <v>838.05558646703298</v>
      </c>
      <c r="J44" s="201">
        <v>665.25763798181902</v>
      </c>
      <c r="K44" s="201">
        <v>652.69261598044886</v>
      </c>
    </row>
    <row r="45" spans="1:11" s="33" customFormat="1" ht="15" customHeight="1" x14ac:dyDescent="0.25">
      <c r="A45" s="256" t="s">
        <v>202</v>
      </c>
      <c r="B45" s="35">
        <v>2874</v>
      </c>
      <c r="C45" s="35">
        <v>2776</v>
      </c>
      <c r="D45" s="35">
        <v>2794</v>
      </c>
      <c r="E45" s="35">
        <v>1810</v>
      </c>
      <c r="F45" s="35">
        <v>1976</v>
      </c>
      <c r="G45" s="233">
        <v>671.64415905365684</v>
      </c>
      <c r="H45" s="201">
        <v>645.87636911972163</v>
      </c>
      <c r="I45" s="201">
        <v>649.73397799124871</v>
      </c>
      <c r="J45" s="201">
        <v>421.1887801519822</v>
      </c>
      <c r="K45" s="201">
        <v>468.04608636055065</v>
      </c>
    </row>
    <row r="46" spans="1:11" s="33" customFormat="1" ht="15" customHeight="1" x14ac:dyDescent="0.25">
      <c r="A46" s="256" t="s">
        <v>203</v>
      </c>
      <c r="B46" s="35">
        <v>2664</v>
      </c>
      <c r="C46" s="35">
        <v>2965</v>
      </c>
      <c r="D46" s="35">
        <v>3231</v>
      </c>
      <c r="E46" s="35">
        <v>2437</v>
      </c>
      <c r="F46" s="35">
        <v>2848</v>
      </c>
      <c r="G46" s="233">
        <v>710.47619757017981</v>
      </c>
      <c r="H46" s="201">
        <v>781.07108516541268</v>
      </c>
      <c r="I46" s="201">
        <v>839.00679945681395</v>
      </c>
      <c r="J46" s="201">
        <v>624.944324042826</v>
      </c>
      <c r="K46" s="201">
        <v>724.91784527179709</v>
      </c>
    </row>
    <row r="47" spans="1:11" s="33" customFormat="1" ht="15" customHeight="1" x14ac:dyDescent="0.25">
      <c r="A47" s="256" t="s">
        <v>204</v>
      </c>
      <c r="B47" s="35">
        <v>835</v>
      </c>
      <c r="C47" s="35">
        <v>794</v>
      </c>
      <c r="D47" s="35">
        <v>788</v>
      </c>
      <c r="E47" s="35">
        <v>676</v>
      </c>
      <c r="F47" s="35">
        <v>621</v>
      </c>
      <c r="G47" s="233">
        <v>607.65823350097492</v>
      </c>
      <c r="H47" s="201">
        <v>576.81703911653165</v>
      </c>
      <c r="I47" s="201">
        <v>573.33092529092198</v>
      </c>
      <c r="J47" s="201">
        <v>491.04422357828292</v>
      </c>
      <c r="K47" s="201">
        <v>458.17390886870857</v>
      </c>
    </row>
    <row r="48" spans="1:11" s="33" customFormat="1" ht="15" customHeight="1" x14ac:dyDescent="0.25">
      <c r="A48" s="256" t="s">
        <v>205</v>
      </c>
      <c r="B48" s="35">
        <v>1653</v>
      </c>
      <c r="C48" s="35">
        <v>1772</v>
      </c>
      <c r="D48" s="35">
        <v>1768</v>
      </c>
      <c r="E48" s="35">
        <v>1099</v>
      </c>
      <c r="F48" s="35">
        <v>1321</v>
      </c>
      <c r="G48" s="233">
        <v>426.75063515433072</v>
      </c>
      <c r="H48" s="201">
        <v>456.94882915774241</v>
      </c>
      <c r="I48" s="201">
        <v>456.18125515050173</v>
      </c>
      <c r="J48" s="201">
        <v>284.56347139643134</v>
      </c>
      <c r="K48" s="201">
        <v>345.09839214609082</v>
      </c>
    </row>
    <row r="49" spans="1:11" s="33" customFormat="1" ht="15" customHeight="1" x14ac:dyDescent="0.25">
      <c r="A49" s="256" t="s">
        <v>206</v>
      </c>
      <c r="B49" s="35">
        <v>1675</v>
      </c>
      <c r="C49" s="35">
        <v>1822</v>
      </c>
      <c r="D49" s="35">
        <v>1726</v>
      </c>
      <c r="E49" s="35">
        <v>988</v>
      </c>
      <c r="F49" s="35">
        <v>914</v>
      </c>
      <c r="G49" s="233">
        <v>759.92048604868955</v>
      </c>
      <c r="H49" s="201">
        <v>823.92833343186749</v>
      </c>
      <c r="I49" s="201">
        <v>778.39320955068331</v>
      </c>
      <c r="J49" s="201">
        <v>445.59003205783165</v>
      </c>
      <c r="K49" s="201">
        <v>417.36563569201428</v>
      </c>
    </row>
    <row r="50" spans="1:11" s="33" customFormat="1" ht="15" customHeight="1" x14ac:dyDescent="0.25">
      <c r="A50" s="256" t="s">
        <v>207</v>
      </c>
      <c r="B50" s="35">
        <v>4622</v>
      </c>
      <c r="C50" s="35">
        <v>5013</v>
      </c>
      <c r="D50" s="35">
        <v>4729</v>
      </c>
      <c r="E50" s="35">
        <v>2431</v>
      </c>
      <c r="F50" s="35">
        <v>2807</v>
      </c>
      <c r="G50" s="233">
        <v>483.47833639538271</v>
      </c>
      <c r="H50" s="201">
        <v>523.48546534693241</v>
      </c>
      <c r="I50" s="201">
        <v>494.45429671466894</v>
      </c>
      <c r="J50" s="201">
        <v>254.54387964080843</v>
      </c>
      <c r="K50" s="201">
        <v>297.17083632396549</v>
      </c>
    </row>
    <row r="51" spans="1:11" s="33" customFormat="1" ht="15" customHeight="1" x14ac:dyDescent="0.25">
      <c r="A51" s="256" t="s">
        <v>208</v>
      </c>
      <c r="B51" s="35">
        <v>744</v>
      </c>
      <c r="C51" s="35">
        <v>804</v>
      </c>
      <c r="D51" s="35">
        <v>845</v>
      </c>
      <c r="E51" s="35">
        <v>494</v>
      </c>
      <c r="F51" s="35">
        <v>548</v>
      </c>
      <c r="G51" s="233">
        <v>544.20532377229961</v>
      </c>
      <c r="H51" s="201">
        <v>590.60208002797037</v>
      </c>
      <c r="I51" s="201">
        <v>623.60930283538301</v>
      </c>
      <c r="J51" s="201">
        <v>364.07225232897605</v>
      </c>
      <c r="K51" s="201">
        <v>410.86505479288104</v>
      </c>
    </row>
    <row r="52" spans="1:11" s="33" customFormat="1" ht="15" customHeight="1" x14ac:dyDescent="0.25">
      <c r="A52" s="256" t="s">
        <v>209</v>
      </c>
      <c r="B52" s="35">
        <v>396</v>
      </c>
      <c r="C52" s="35">
        <v>464</v>
      </c>
      <c r="D52" s="35">
        <v>483</v>
      </c>
      <c r="E52" s="35">
        <v>421</v>
      </c>
      <c r="F52" s="35">
        <v>367</v>
      </c>
      <c r="G52" s="233">
        <v>430.25711616202432</v>
      </c>
      <c r="H52" s="201">
        <v>503.02022245837833</v>
      </c>
      <c r="I52" s="201">
        <v>523.555066972742</v>
      </c>
      <c r="J52" s="201">
        <v>455.09274443398351</v>
      </c>
      <c r="K52" s="201">
        <v>396.40433821444185</v>
      </c>
    </row>
    <row r="53" spans="1:11" s="33" customFormat="1" ht="15" customHeight="1" x14ac:dyDescent="0.25">
      <c r="A53" s="256" t="s">
        <v>210</v>
      </c>
      <c r="B53" s="35" t="s">
        <v>234</v>
      </c>
      <c r="C53" s="35" t="s">
        <v>234</v>
      </c>
      <c r="D53" s="35" t="s">
        <v>234</v>
      </c>
      <c r="E53" s="35" t="s">
        <v>234</v>
      </c>
      <c r="F53" s="35">
        <v>0</v>
      </c>
      <c r="G53" s="233" t="s">
        <v>234</v>
      </c>
      <c r="H53" s="201" t="s">
        <v>234</v>
      </c>
      <c r="I53" s="201" t="s">
        <v>234</v>
      </c>
      <c r="J53" s="201" t="s">
        <v>234</v>
      </c>
      <c r="K53" s="201">
        <v>0</v>
      </c>
    </row>
    <row r="54" spans="1:11" s="33" customFormat="1" ht="15" customHeight="1" x14ac:dyDescent="0.25">
      <c r="A54" s="256" t="s">
        <v>211</v>
      </c>
      <c r="B54" s="35">
        <v>72</v>
      </c>
      <c r="C54" s="35">
        <v>102</v>
      </c>
      <c r="D54" s="35">
        <v>79</v>
      </c>
      <c r="E54" s="35">
        <v>90</v>
      </c>
      <c r="F54" s="35">
        <v>72</v>
      </c>
      <c r="G54" s="233">
        <v>322.26271415066606</v>
      </c>
      <c r="H54" s="201">
        <v>458.17076744637524</v>
      </c>
      <c r="I54" s="201">
        <v>355.19775383567838</v>
      </c>
      <c r="J54" s="201">
        <v>404.7711979781846</v>
      </c>
      <c r="K54" s="201">
        <v>326.34834702670372</v>
      </c>
    </row>
    <row r="55" spans="1:11" s="33" customFormat="1" ht="15" customHeight="1" x14ac:dyDescent="0.25">
      <c r="A55" s="256" t="s">
        <v>212</v>
      </c>
      <c r="B55" s="35">
        <v>1752</v>
      </c>
      <c r="C55" s="35">
        <v>2016</v>
      </c>
      <c r="D55" s="35">
        <v>1675</v>
      </c>
      <c r="E55" s="35">
        <v>1457</v>
      </c>
      <c r="F55" s="35">
        <v>1545</v>
      </c>
      <c r="G55" s="233">
        <v>785.13430459869585</v>
      </c>
      <c r="H55" s="201">
        <v>896.52359202038099</v>
      </c>
      <c r="I55" s="201">
        <v>740.28158422959723</v>
      </c>
      <c r="J55" s="201">
        <v>641.26779323333142</v>
      </c>
      <c r="K55" s="201">
        <v>681.29781424251598</v>
      </c>
    </row>
    <row r="56" spans="1:11" s="33" customFormat="1" ht="15" customHeight="1" x14ac:dyDescent="0.25">
      <c r="A56" s="256" t="s">
        <v>213</v>
      </c>
      <c r="B56" s="35">
        <v>1312</v>
      </c>
      <c r="C56" s="35">
        <v>1469</v>
      </c>
      <c r="D56" s="35">
        <v>1273</v>
      </c>
      <c r="E56" s="35">
        <v>857</v>
      </c>
      <c r="F56" s="35">
        <v>1040</v>
      </c>
      <c r="G56" s="233">
        <v>517.01387138624898</v>
      </c>
      <c r="H56" s="201">
        <v>584.165332038271</v>
      </c>
      <c r="I56" s="201">
        <v>510.33719823631463</v>
      </c>
      <c r="J56" s="201">
        <v>345.31012935355852</v>
      </c>
      <c r="K56" s="201">
        <v>422.9598630618197</v>
      </c>
    </row>
    <row r="57" spans="1:11" s="33" customFormat="1" ht="15" customHeight="1" x14ac:dyDescent="0.25">
      <c r="A57" s="256" t="s">
        <v>214</v>
      </c>
      <c r="B57" s="35">
        <v>1766</v>
      </c>
      <c r="C57" s="35">
        <v>2044</v>
      </c>
      <c r="D57" s="35">
        <v>2274</v>
      </c>
      <c r="E57" s="35">
        <v>1727</v>
      </c>
      <c r="F57" s="35">
        <v>1664</v>
      </c>
      <c r="G57" s="233">
        <v>642.72724001342726</v>
      </c>
      <c r="H57" s="201">
        <v>739.94907991971661</v>
      </c>
      <c r="I57" s="201">
        <v>820.45471395216509</v>
      </c>
      <c r="J57" s="201">
        <v>620.17942875671167</v>
      </c>
      <c r="K57" s="201">
        <v>598.28216474070666</v>
      </c>
    </row>
    <row r="58" spans="1:11" s="33" customFormat="1" ht="15" customHeight="1" x14ac:dyDescent="0.25">
      <c r="A58" s="256" t="s">
        <v>215</v>
      </c>
      <c r="B58" s="35">
        <v>251</v>
      </c>
      <c r="C58" s="35">
        <v>243</v>
      </c>
      <c r="D58" s="35">
        <v>250</v>
      </c>
      <c r="E58" s="35">
        <v>154</v>
      </c>
      <c r="F58" s="35">
        <v>135</v>
      </c>
      <c r="G58" s="233">
        <v>512.32834057521188</v>
      </c>
      <c r="H58" s="201">
        <v>488.23705504662803</v>
      </c>
      <c r="I58" s="201">
        <v>494.23763852910048</v>
      </c>
      <c r="J58" s="201">
        <v>304.90242149107559</v>
      </c>
      <c r="K58" s="201">
        <v>265.64980838564998</v>
      </c>
    </row>
    <row r="59" spans="1:11" s="33" customFormat="1" ht="15" customHeight="1" x14ac:dyDescent="0.25">
      <c r="A59" s="256" t="s">
        <v>216</v>
      </c>
      <c r="B59" s="35">
        <v>155</v>
      </c>
      <c r="C59" s="35">
        <v>131</v>
      </c>
      <c r="D59" s="35">
        <v>150</v>
      </c>
      <c r="E59" s="35">
        <v>149</v>
      </c>
      <c r="F59" s="35">
        <v>139</v>
      </c>
      <c r="G59" s="233">
        <v>481.28043964736094</v>
      </c>
      <c r="H59" s="201">
        <v>403.41992203561972</v>
      </c>
      <c r="I59" s="201">
        <v>456.10690120481007</v>
      </c>
      <c r="J59" s="201">
        <v>450.28652034049759</v>
      </c>
      <c r="K59" s="201">
        <v>418.89314377438131</v>
      </c>
    </row>
    <row r="60" spans="1:11" s="33" customFormat="1" ht="15" customHeight="1" x14ac:dyDescent="0.25">
      <c r="A60" s="256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35" t="s">
        <v>234</v>
      </c>
      <c r="G60" s="233" t="s">
        <v>234</v>
      </c>
      <c r="H60" s="201" t="s">
        <v>234</v>
      </c>
      <c r="I60" s="201" t="s">
        <v>234</v>
      </c>
      <c r="J60" s="201" t="s">
        <v>234</v>
      </c>
      <c r="K60" s="201" t="s">
        <v>234</v>
      </c>
    </row>
    <row r="61" spans="1:11" s="33" customFormat="1" ht="15" customHeight="1" x14ac:dyDescent="0.25">
      <c r="A61" s="256" t="s">
        <v>218</v>
      </c>
      <c r="B61" s="35">
        <v>1803</v>
      </c>
      <c r="C61" s="35">
        <v>1892</v>
      </c>
      <c r="D61" s="35">
        <v>2350</v>
      </c>
      <c r="E61" s="35">
        <v>2002</v>
      </c>
      <c r="F61" s="35">
        <v>2076</v>
      </c>
      <c r="G61" s="233">
        <v>778.06256076590068</v>
      </c>
      <c r="H61" s="201">
        <v>812.50198558647378</v>
      </c>
      <c r="I61" s="201">
        <v>1002.3375399998724</v>
      </c>
      <c r="J61" s="201">
        <v>848.1018236988084</v>
      </c>
      <c r="K61" s="201">
        <v>876.78307839558738</v>
      </c>
    </row>
    <row r="62" spans="1:11" s="33" customFormat="1" ht="15" customHeight="1" x14ac:dyDescent="0.25">
      <c r="A62" s="256" t="s">
        <v>219</v>
      </c>
      <c r="B62" s="35">
        <v>90</v>
      </c>
      <c r="C62" s="35">
        <v>106</v>
      </c>
      <c r="D62" s="35">
        <v>94</v>
      </c>
      <c r="E62" s="35">
        <v>70</v>
      </c>
      <c r="F62" s="35">
        <v>58</v>
      </c>
      <c r="G62" s="233">
        <v>340.89572433451877</v>
      </c>
      <c r="H62" s="201">
        <v>400.64183082252731</v>
      </c>
      <c r="I62" s="201">
        <v>355.07317388383615</v>
      </c>
      <c r="J62" s="201">
        <v>263.3437457558058</v>
      </c>
      <c r="K62" s="201">
        <v>220.8668887879372</v>
      </c>
    </row>
    <row r="63" spans="1:11" s="33" customFormat="1" ht="15" customHeight="1" x14ac:dyDescent="0.25">
      <c r="A63" s="256" t="s">
        <v>220</v>
      </c>
      <c r="B63" s="35">
        <v>1956</v>
      </c>
      <c r="C63" s="35">
        <v>2118</v>
      </c>
      <c r="D63" s="35">
        <v>2283</v>
      </c>
      <c r="E63" s="35">
        <v>2079</v>
      </c>
      <c r="F63" s="35">
        <v>2010</v>
      </c>
      <c r="G63" s="233">
        <v>459.32868304760115</v>
      </c>
      <c r="H63" s="201">
        <v>497.92597956994746</v>
      </c>
      <c r="I63" s="201">
        <v>539.26064911504727</v>
      </c>
      <c r="J63" s="201">
        <v>491.44659432146824</v>
      </c>
      <c r="K63" s="201">
        <v>478.97068440581802</v>
      </c>
    </row>
    <row r="64" spans="1:11" s="33" customFormat="1" ht="15" customHeight="1" x14ac:dyDescent="0.25">
      <c r="A64" s="256" t="s">
        <v>221</v>
      </c>
      <c r="B64" s="35">
        <v>708</v>
      </c>
      <c r="C64" s="35">
        <v>719</v>
      </c>
      <c r="D64" s="35">
        <v>754</v>
      </c>
      <c r="E64" s="35">
        <v>577</v>
      </c>
      <c r="F64" s="35">
        <v>574</v>
      </c>
      <c r="G64" s="233">
        <v>643.9480125948902</v>
      </c>
      <c r="H64" s="201">
        <v>649.1696135937658</v>
      </c>
      <c r="I64" s="201">
        <v>682.03883866269064</v>
      </c>
      <c r="J64" s="201">
        <v>520.76456227366361</v>
      </c>
      <c r="K64" s="201">
        <v>516.32165724683023</v>
      </c>
    </row>
    <row r="65" spans="1:11" s="33" customFormat="1" ht="15" customHeight="1" x14ac:dyDescent="0.25">
      <c r="A65" s="256" t="s">
        <v>222</v>
      </c>
      <c r="B65" s="35">
        <v>205</v>
      </c>
      <c r="C65" s="35">
        <v>212</v>
      </c>
      <c r="D65" s="35">
        <v>255</v>
      </c>
      <c r="E65" s="35">
        <v>180</v>
      </c>
      <c r="F65" s="35">
        <v>209</v>
      </c>
      <c r="G65" s="233">
        <v>529.62869284331691</v>
      </c>
      <c r="H65" s="201">
        <v>540.56053708959621</v>
      </c>
      <c r="I65" s="201">
        <v>639.14117618444493</v>
      </c>
      <c r="J65" s="201">
        <v>444.14320620437763</v>
      </c>
      <c r="K65" s="201">
        <v>512.34550930866101</v>
      </c>
    </row>
    <row r="66" spans="1:11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1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.75" x14ac:dyDescent="0.25">
      <c r="A72" s="84" t="s">
        <v>145</v>
      </c>
    </row>
  </sheetData>
  <sheetProtection algorithmName="SHA-512" hashValue="J726NUJyeHcVK0VUt5Ytp4un8/mdx3G1g93TbyAuquSMBRl1cf0l6nD2Mz8OmZT3FAJaDGR22wnPTkUd6FqX9w==" saltValue="izSbKfE48cqVMf2poaTqww==" spinCount="100000" sheet="1" objects="1" scenarios="1"/>
  <hyperlinks>
    <hyperlink ref="A72" location="'Table of Contents'!A1" display="Click here to return to the Table of Contents" xr:uid="{309D90E1-AF26-44B1-8531-9D46B0139051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4928-10B7-4283-B613-313ABDC692C2}">
  <sheetPr codeName="Sheet82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709</v>
      </c>
    </row>
    <row r="2" spans="1:3" ht="21.75" thickBot="1" x14ac:dyDescent="0.4">
      <c r="A2" s="105" t="s">
        <v>710</v>
      </c>
    </row>
    <row r="3" spans="1:3" ht="18" thickBot="1" x14ac:dyDescent="0.3">
      <c r="A3" s="400" t="s">
        <v>676</v>
      </c>
      <c r="B3" s="403" t="s">
        <v>382</v>
      </c>
      <c r="C3" s="193" t="s">
        <v>383</v>
      </c>
    </row>
    <row r="4" spans="1:3" ht="15.75" x14ac:dyDescent="0.25">
      <c r="A4" s="566" t="s">
        <v>244</v>
      </c>
      <c r="B4" s="404">
        <v>274</v>
      </c>
      <c r="C4" s="194">
        <v>100</v>
      </c>
    </row>
    <row r="5" spans="1:3" ht="15.75" x14ac:dyDescent="0.25">
      <c r="A5" s="433" t="s">
        <v>677</v>
      </c>
      <c r="B5" s="405">
        <v>2</v>
      </c>
      <c r="C5" s="195">
        <v>0.72992700729927007</v>
      </c>
    </row>
    <row r="6" spans="1:3" ht="15.75" x14ac:dyDescent="0.25">
      <c r="A6" s="434" t="s">
        <v>678</v>
      </c>
      <c r="B6" s="405">
        <v>35</v>
      </c>
      <c r="C6" s="195">
        <v>12.773722627737227</v>
      </c>
    </row>
    <row r="7" spans="1:3" ht="15.75" x14ac:dyDescent="0.25">
      <c r="A7" s="434" t="s">
        <v>679</v>
      </c>
      <c r="B7" s="405">
        <v>20</v>
      </c>
      <c r="C7" s="195">
        <v>7.2992700729927007</v>
      </c>
    </row>
    <row r="8" spans="1:3" ht="15.75" x14ac:dyDescent="0.25">
      <c r="A8" s="434" t="s">
        <v>811</v>
      </c>
      <c r="B8" s="405">
        <v>0</v>
      </c>
      <c r="C8" s="195">
        <v>0</v>
      </c>
    </row>
    <row r="9" spans="1:3" ht="16.5" thickBot="1" x14ac:dyDescent="0.3">
      <c r="A9" s="435" t="s">
        <v>389</v>
      </c>
      <c r="B9" s="406">
        <v>217</v>
      </c>
      <c r="C9" s="197">
        <v>79.197080291970806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tE0Qt/aK0MCdRff0ZQw/iOytutF5LjjPyADc8YoHJ5zlJDB5WztXx3HBvtnRm0iXeL7tVcBe4at11Z37tZMCBA==" saltValue="FMqAJTrwaAaBiKX/69QBLQ==" spinCount="100000" sheet="1" objects="1" scenarios="1"/>
  <hyperlinks>
    <hyperlink ref="A11" location="'Table of Contents'!A1" display="Click here to return to the Table of Contents" xr:uid="{ACE820C3-916A-4559-8C31-879048178DDA}"/>
  </hyperlinks>
  <pageMargins left="0.7" right="0.7" top="0.75" bottom="0.75" header="0.3" footer="0.3"/>
  <pageSetup scale="82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C8423-81B0-4D6C-A4DB-37337714578A}">
  <sheetPr codeName="Sheet83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711</v>
      </c>
    </row>
    <row r="2" spans="1:3" ht="21.75" thickBot="1" x14ac:dyDescent="0.4">
      <c r="A2" s="105" t="s">
        <v>712</v>
      </c>
    </row>
    <row r="3" spans="1:3" ht="18" thickBot="1" x14ac:dyDescent="0.3">
      <c r="A3" s="400" t="s">
        <v>676</v>
      </c>
      <c r="B3" s="403" t="s">
        <v>382</v>
      </c>
      <c r="C3" s="193" t="s">
        <v>383</v>
      </c>
    </row>
    <row r="4" spans="1:3" ht="15.75" x14ac:dyDescent="0.25">
      <c r="A4" s="566" t="s">
        <v>244</v>
      </c>
      <c r="B4" s="404">
        <v>8</v>
      </c>
      <c r="C4" s="194">
        <v>100</v>
      </c>
    </row>
    <row r="5" spans="1:3" ht="15.75" x14ac:dyDescent="0.25">
      <c r="A5" s="433" t="s">
        <v>677</v>
      </c>
      <c r="B5" s="405">
        <v>2</v>
      </c>
      <c r="C5" s="195">
        <v>25</v>
      </c>
    </row>
    <row r="6" spans="1:3" ht="15.75" x14ac:dyDescent="0.25">
      <c r="A6" s="434" t="s">
        <v>678</v>
      </c>
      <c r="B6" s="405">
        <v>2</v>
      </c>
      <c r="C6" s="195">
        <v>25</v>
      </c>
    </row>
    <row r="7" spans="1:3" ht="15.75" x14ac:dyDescent="0.25">
      <c r="A7" s="434" t="s">
        <v>679</v>
      </c>
      <c r="B7" s="405">
        <v>0</v>
      </c>
      <c r="C7" s="195">
        <v>0</v>
      </c>
    </row>
    <row r="8" spans="1:3" ht="15.75" x14ac:dyDescent="0.25">
      <c r="A8" s="434" t="s">
        <v>811</v>
      </c>
      <c r="B8" s="405">
        <v>0</v>
      </c>
      <c r="C8" s="195">
        <v>0</v>
      </c>
    </row>
    <row r="9" spans="1:3" ht="16.5" thickBot="1" x14ac:dyDescent="0.3">
      <c r="A9" s="435" t="s">
        <v>389</v>
      </c>
      <c r="B9" s="406">
        <v>4</v>
      </c>
      <c r="C9" s="197">
        <v>50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ZxDW6M9sDEjmmHsiqnQmrT7601v3F27v8LQe1p1oEZitC81y3b9sdZYQqZuHR6aZLVItTErWh/ID5jgkuDpHxw==" saltValue="DO+jOaONYffXPT67Uf/8uA==" spinCount="100000" sheet="1" objects="1" scenarios="1"/>
  <hyperlinks>
    <hyperlink ref="A11" location="'Table of Contents'!A1" display="Click here to return to the Table of Contents" xr:uid="{32A3B416-ADA9-4A2E-B708-064329B2CFAC}"/>
  </hyperlinks>
  <pageMargins left="0.7" right="0.7" top="0.75" bottom="0.75" header="0.3" footer="0.3"/>
  <pageSetup scale="82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E5D1-E64A-4132-9142-36D6A912B1A0}">
  <sheetPr codeName="Sheet84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713</v>
      </c>
    </row>
    <row r="2" spans="1:3" ht="21.75" thickBot="1" x14ac:dyDescent="0.4">
      <c r="A2" s="105" t="s">
        <v>714</v>
      </c>
    </row>
    <row r="3" spans="1:3" ht="18" thickBot="1" x14ac:dyDescent="0.3">
      <c r="A3" s="400" t="s">
        <v>676</v>
      </c>
      <c r="B3" s="403" t="s">
        <v>382</v>
      </c>
      <c r="C3" s="193" t="s">
        <v>383</v>
      </c>
    </row>
    <row r="4" spans="1:3" ht="15.75" x14ac:dyDescent="0.25">
      <c r="A4" s="566" t="s">
        <v>244</v>
      </c>
      <c r="B4" s="404">
        <v>18</v>
      </c>
      <c r="C4" s="194">
        <v>100</v>
      </c>
    </row>
    <row r="5" spans="1:3" ht="15.75" x14ac:dyDescent="0.25">
      <c r="A5" s="433" t="s">
        <v>677</v>
      </c>
      <c r="B5" s="405">
        <v>0</v>
      </c>
      <c r="C5" s="195">
        <v>0</v>
      </c>
    </row>
    <row r="6" spans="1:3" ht="15.75" x14ac:dyDescent="0.25">
      <c r="A6" s="434" t="s">
        <v>678</v>
      </c>
      <c r="B6" s="405">
        <v>1</v>
      </c>
      <c r="C6" s="195">
        <v>5.5555555555555554</v>
      </c>
    </row>
    <row r="7" spans="1:3" ht="15.75" x14ac:dyDescent="0.25">
      <c r="A7" s="434" t="s">
        <v>679</v>
      </c>
      <c r="B7" s="405">
        <v>0</v>
      </c>
      <c r="C7" s="195">
        <v>0</v>
      </c>
    </row>
    <row r="8" spans="1:3" ht="15.75" x14ac:dyDescent="0.25">
      <c r="A8" s="434" t="s">
        <v>811</v>
      </c>
      <c r="B8" s="405">
        <v>0</v>
      </c>
      <c r="C8" s="195">
        <v>0</v>
      </c>
    </row>
    <row r="9" spans="1:3" ht="16.5" thickBot="1" x14ac:dyDescent="0.3">
      <c r="A9" s="435" t="s">
        <v>389</v>
      </c>
      <c r="B9" s="406">
        <v>17</v>
      </c>
      <c r="C9" s="197">
        <v>94.444444444444443</v>
      </c>
    </row>
    <row r="10" spans="1:3" ht="15.75" x14ac:dyDescent="0.25">
      <c r="A10" s="41" t="s">
        <v>225</v>
      </c>
    </row>
    <row r="11" spans="1:3" ht="15.75" x14ac:dyDescent="0.25">
      <c r="A11" s="84" t="s">
        <v>145</v>
      </c>
    </row>
  </sheetData>
  <sheetProtection algorithmName="SHA-512" hashValue="x/VfHveSMysh2WgnwcjoXf9Jerj4B90Z4B9nOU9PG+OBC8qaccX+ZR29DLoq1YM5SaWFqq4DFc/U7QdVhUHgUA==" saltValue="LTy+K8N31/zO23bMDLZTbA==" spinCount="100000" sheet="1" objects="1" scenarios="1"/>
  <hyperlinks>
    <hyperlink ref="A11" location="'Table of Contents'!A1" display="Click here to return to the Table of Contents" xr:uid="{2A8E6A72-25F2-4012-BD9F-F3AA5E5B0FCA}"/>
  </hyperlinks>
  <pageMargins left="0.7" right="0.7" top="0.75" bottom="0.75" header="0.3" footer="0.3"/>
  <pageSetup scale="82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1141-09BF-44A0-AD44-DC1D7C43CF74}">
  <sheetPr codeName="Sheet49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2" width="9.7109375" style="45" customWidth="1"/>
    <col min="13" max="16384" width="9.140625" style="43"/>
  </cols>
  <sheetData>
    <row r="1" spans="1:17" ht="21" x14ac:dyDescent="0.25">
      <c r="A1" s="367" t="s">
        <v>715</v>
      </c>
      <c r="P1" s="102"/>
      <c r="Q1" s="21"/>
    </row>
    <row r="2" spans="1:17" ht="35.1" customHeight="1" x14ac:dyDescent="0.2">
      <c r="A2" s="367" t="s">
        <v>298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s="27" customFormat="1" ht="38.1" customHeight="1" thickBot="1" x14ac:dyDescent="0.35">
      <c r="A3" s="316" t="s">
        <v>148</v>
      </c>
      <c r="B3" s="317" t="s">
        <v>149</v>
      </c>
      <c r="C3" s="319" t="s">
        <v>150</v>
      </c>
      <c r="D3" s="319" t="s">
        <v>151</v>
      </c>
      <c r="E3" s="319" t="s">
        <v>152</v>
      </c>
      <c r="F3" s="319" t="s">
        <v>153</v>
      </c>
      <c r="G3" s="319" t="s">
        <v>154</v>
      </c>
      <c r="H3" s="319" t="s">
        <v>155</v>
      </c>
      <c r="I3" s="319" t="s">
        <v>156</v>
      </c>
      <c r="J3" s="319" t="s">
        <v>157</v>
      </c>
      <c r="K3" s="319" t="s">
        <v>158</v>
      </c>
      <c r="L3" s="26" t="s">
        <v>159</v>
      </c>
    </row>
    <row r="4" spans="1:17" s="33" customFormat="1" ht="18" customHeight="1" x14ac:dyDescent="0.25">
      <c r="A4" s="304" t="s">
        <v>160</v>
      </c>
      <c r="B4" s="313">
        <v>13701</v>
      </c>
      <c r="C4" s="313">
        <v>15386</v>
      </c>
      <c r="D4" s="313">
        <v>16611</v>
      </c>
      <c r="E4" s="313">
        <v>15279</v>
      </c>
      <c r="F4" s="313">
        <v>17302</v>
      </c>
      <c r="G4" s="320">
        <v>34.836954357716252</v>
      </c>
      <c r="H4" s="320">
        <v>38.975516910703156</v>
      </c>
      <c r="I4" s="320">
        <v>42.021711040288174</v>
      </c>
      <c r="J4" s="320">
        <v>38.640136285194608</v>
      </c>
      <c r="K4" s="320">
        <v>43.948716201914451</v>
      </c>
      <c r="L4" s="32" t="s">
        <v>161</v>
      </c>
    </row>
    <row r="5" spans="1:17" s="33" customFormat="1" ht="15" customHeight="1" x14ac:dyDescent="0.25">
      <c r="A5" s="305" t="s">
        <v>162</v>
      </c>
      <c r="B5" s="318">
        <v>435</v>
      </c>
      <c r="C5" s="318">
        <v>439</v>
      </c>
      <c r="D5" s="318">
        <v>502</v>
      </c>
      <c r="E5" s="318">
        <v>417</v>
      </c>
      <c r="F5" s="318">
        <v>374</v>
      </c>
      <c r="G5" s="321">
        <v>26.208766380478988</v>
      </c>
      <c r="H5" s="321">
        <v>26.292793917799983</v>
      </c>
      <c r="I5" s="321">
        <v>29.900067066684297</v>
      </c>
      <c r="J5" s="321">
        <v>24.796337039900102</v>
      </c>
      <c r="K5" s="321">
        <v>22.37188655419709</v>
      </c>
      <c r="L5" s="35">
        <v>37</v>
      </c>
    </row>
    <row r="6" spans="1:17" s="33" customFormat="1" ht="16.5" customHeight="1" x14ac:dyDescent="0.25">
      <c r="A6" s="306" t="s">
        <v>163</v>
      </c>
      <c r="B6" s="318">
        <v>58</v>
      </c>
      <c r="C6" s="318">
        <v>47</v>
      </c>
      <c r="D6" s="318">
        <v>43</v>
      </c>
      <c r="E6" s="318">
        <v>40</v>
      </c>
      <c r="F6" s="318">
        <v>40</v>
      </c>
      <c r="G6" s="321">
        <v>47.405498100509575</v>
      </c>
      <c r="H6" s="321">
        <v>38.185781236705623</v>
      </c>
      <c r="I6" s="321">
        <v>34.755746170561935</v>
      </c>
      <c r="J6" s="321">
        <v>32.328073232128361</v>
      </c>
      <c r="K6" s="321">
        <v>32.799626173448068</v>
      </c>
      <c r="L6" s="35">
        <v>25</v>
      </c>
    </row>
    <row r="7" spans="1:17" s="33" customFormat="1" ht="15" customHeight="1" x14ac:dyDescent="0.25">
      <c r="A7" s="305" t="s">
        <v>164</v>
      </c>
      <c r="B7" s="318">
        <v>0</v>
      </c>
      <c r="C7" s="318">
        <v>0</v>
      </c>
      <c r="D7" s="318">
        <v>0</v>
      </c>
      <c r="E7" s="318">
        <v>0</v>
      </c>
      <c r="F7" s="318">
        <v>0</v>
      </c>
      <c r="G7" s="321">
        <v>0</v>
      </c>
      <c r="H7" s="321">
        <v>0</v>
      </c>
      <c r="I7" s="321">
        <v>0</v>
      </c>
      <c r="J7" s="321">
        <v>0</v>
      </c>
      <c r="K7" s="321">
        <v>0</v>
      </c>
      <c r="L7" s="35">
        <v>59</v>
      </c>
    </row>
    <row r="8" spans="1:17" s="33" customFormat="1" ht="15" customHeight="1" x14ac:dyDescent="0.25">
      <c r="A8" s="305" t="s">
        <v>165</v>
      </c>
      <c r="B8" s="318">
        <v>4</v>
      </c>
      <c r="C8" s="318">
        <v>4</v>
      </c>
      <c r="D8" s="318">
        <v>6</v>
      </c>
      <c r="E8" s="318">
        <v>2</v>
      </c>
      <c r="F8" s="318">
        <v>5</v>
      </c>
      <c r="G8" s="321">
        <v>10.376404057173986</v>
      </c>
      <c r="H8" s="321">
        <v>9.9905090164343875</v>
      </c>
      <c r="I8" s="321">
        <v>14.896099704560688</v>
      </c>
      <c r="J8" s="321">
        <v>4.9375401175134552</v>
      </c>
      <c r="K8" s="321">
        <v>12.402024010318485</v>
      </c>
      <c r="L8" s="35">
        <v>49</v>
      </c>
    </row>
    <row r="9" spans="1:17" s="33" customFormat="1" ht="15" customHeight="1" x14ac:dyDescent="0.25">
      <c r="A9" s="305" t="s">
        <v>166</v>
      </c>
      <c r="B9" s="318">
        <v>74</v>
      </c>
      <c r="C9" s="318">
        <v>103</v>
      </c>
      <c r="D9" s="318">
        <v>97</v>
      </c>
      <c r="E9" s="318">
        <v>135</v>
      </c>
      <c r="F9" s="318">
        <v>124</v>
      </c>
      <c r="G9" s="321">
        <v>31.748755792002747</v>
      </c>
      <c r="H9" s="321">
        <v>43.899465960865541</v>
      </c>
      <c r="I9" s="321">
        <v>42.78518309411858</v>
      </c>
      <c r="J9" s="321">
        <v>63.915612453602002</v>
      </c>
      <c r="K9" s="321">
        <v>61.643086528997109</v>
      </c>
      <c r="L9" s="35">
        <v>8</v>
      </c>
    </row>
    <row r="10" spans="1:17" s="33" customFormat="1" ht="15" customHeight="1" x14ac:dyDescent="0.25">
      <c r="A10" s="305" t="s">
        <v>167</v>
      </c>
      <c r="B10" s="318">
        <v>4</v>
      </c>
      <c r="C10" s="318">
        <v>3</v>
      </c>
      <c r="D10" s="318">
        <v>1</v>
      </c>
      <c r="E10" s="318">
        <v>0</v>
      </c>
      <c r="F10" s="318">
        <v>2</v>
      </c>
      <c r="G10" s="321">
        <v>8.8195087533624381</v>
      </c>
      <c r="H10" s="321">
        <v>6.6130276644990635</v>
      </c>
      <c r="I10" s="321">
        <v>2.2082367229767033</v>
      </c>
      <c r="J10" s="321">
        <v>0</v>
      </c>
      <c r="K10" s="321">
        <v>4.4335084569173819</v>
      </c>
      <c r="L10" s="35">
        <v>58</v>
      </c>
    </row>
    <row r="11" spans="1:17" s="33" customFormat="1" ht="15" customHeight="1" x14ac:dyDescent="0.25">
      <c r="A11" s="305" t="s">
        <v>168</v>
      </c>
      <c r="B11" s="318">
        <v>4</v>
      </c>
      <c r="C11" s="318">
        <v>4</v>
      </c>
      <c r="D11" s="318">
        <v>6</v>
      </c>
      <c r="E11" s="318">
        <v>2</v>
      </c>
      <c r="F11" s="318">
        <v>5</v>
      </c>
      <c r="G11" s="321">
        <v>18.355359765051396</v>
      </c>
      <c r="H11" s="321">
        <v>18.441678192715536</v>
      </c>
      <c r="I11" s="321">
        <v>27.592550011496897</v>
      </c>
      <c r="J11" s="321">
        <v>9.163383121048291</v>
      </c>
      <c r="K11" s="321">
        <v>22.666485334783989</v>
      </c>
      <c r="L11" s="35">
        <v>36</v>
      </c>
    </row>
    <row r="12" spans="1:17" s="33" customFormat="1" ht="15" customHeight="1" x14ac:dyDescent="0.25">
      <c r="A12" s="307" t="s">
        <v>169</v>
      </c>
      <c r="B12" s="318">
        <v>193</v>
      </c>
      <c r="C12" s="318">
        <v>273</v>
      </c>
      <c r="D12" s="318">
        <v>294</v>
      </c>
      <c r="E12" s="318">
        <v>277</v>
      </c>
      <c r="F12" s="318">
        <v>315</v>
      </c>
      <c r="G12" s="321">
        <v>16.790536749091093</v>
      </c>
      <c r="H12" s="321">
        <v>23.574783444457207</v>
      </c>
      <c r="I12" s="321">
        <v>25.294957269590039</v>
      </c>
      <c r="J12" s="321">
        <v>23.742809657237828</v>
      </c>
      <c r="K12" s="321">
        <v>27.067320292327061</v>
      </c>
      <c r="L12" s="35">
        <v>31</v>
      </c>
    </row>
    <row r="13" spans="1:17" s="33" customFormat="1" ht="15" customHeight="1" x14ac:dyDescent="0.25">
      <c r="A13" s="305" t="s">
        <v>170</v>
      </c>
      <c r="B13" s="318">
        <v>1</v>
      </c>
      <c r="C13" s="318">
        <v>6</v>
      </c>
      <c r="D13" s="318">
        <v>0</v>
      </c>
      <c r="E13" s="318">
        <v>2</v>
      </c>
      <c r="F13" s="318">
        <v>4</v>
      </c>
      <c r="G13" s="321">
        <v>3.7177485314893302</v>
      </c>
      <c r="H13" s="321">
        <v>21.761207021616134</v>
      </c>
      <c r="I13" s="321">
        <v>0</v>
      </c>
      <c r="J13" s="321">
        <v>7.2085060371238061</v>
      </c>
      <c r="K13" s="321">
        <v>14.530131860946637</v>
      </c>
      <c r="L13" s="35">
        <v>47</v>
      </c>
    </row>
    <row r="14" spans="1:17" s="33" customFormat="1" ht="15" customHeight="1" x14ac:dyDescent="0.25">
      <c r="A14" s="305" t="s">
        <v>171</v>
      </c>
      <c r="B14" s="318">
        <v>13</v>
      </c>
      <c r="C14" s="318">
        <v>9</v>
      </c>
      <c r="D14" s="318">
        <v>22</v>
      </c>
      <c r="E14" s="318">
        <v>30</v>
      </c>
      <c r="F14" s="318">
        <v>25</v>
      </c>
      <c r="G14" s="321">
        <v>7.0346320346320343</v>
      </c>
      <c r="H14" s="321">
        <v>4.8096963478372396</v>
      </c>
      <c r="I14" s="321">
        <v>11.708043958383225</v>
      </c>
      <c r="J14" s="321">
        <v>15.683650317332525</v>
      </c>
      <c r="K14" s="321">
        <v>13.02137589066211</v>
      </c>
      <c r="L14" s="35">
        <v>48</v>
      </c>
    </row>
    <row r="15" spans="1:17" s="33" customFormat="1" ht="15" customHeight="1" x14ac:dyDescent="0.25">
      <c r="A15" s="305" t="s">
        <v>172</v>
      </c>
      <c r="B15" s="318">
        <v>538</v>
      </c>
      <c r="C15" s="318">
        <v>371</v>
      </c>
      <c r="D15" s="318">
        <v>328</v>
      </c>
      <c r="E15" s="318">
        <v>303</v>
      </c>
      <c r="F15" s="318">
        <v>447</v>
      </c>
      <c r="G15" s="321">
        <v>54.597505766734692</v>
      </c>
      <c r="H15" s="321">
        <v>37.325257931617308</v>
      </c>
      <c r="I15" s="321">
        <v>32.746296074437922</v>
      </c>
      <c r="J15" s="321">
        <v>30.033899649108896</v>
      </c>
      <c r="K15" s="321">
        <v>44.093972442746889</v>
      </c>
      <c r="L15" s="35">
        <v>15</v>
      </c>
    </row>
    <row r="16" spans="1:17" s="33" customFormat="1" ht="15" customHeight="1" x14ac:dyDescent="0.25">
      <c r="A16" s="305" t="s">
        <v>173</v>
      </c>
      <c r="B16" s="318">
        <v>3</v>
      </c>
      <c r="C16" s="318">
        <v>5</v>
      </c>
      <c r="D16" s="318">
        <v>5</v>
      </c>
      <c r="E16" s="318">
        <v>6</v>
      </c>
      <c r="F16" s="318">
        <v>6</v>
      </c>
      <c r="G16" s="321">
        <v>10.686805357651753</v>
      </c>
      <c r="H16" s="321">
        <v>17.772090708750977</v>
      </c>
      <c r="I16" s="321">
        <v>17.528483786152499</v>
      </c>
      <c r="J16" s="321">
        <v>20.817431128998681</v>
      </c>
      <c r="K16" s="321">
        <v>20.684662322887579</v>
      </c>
      <c r="L16" s="35">
        <v>40</v>
      </c>
    </row>
    <row r="17" spans="1:12" s="33" customFormat="1" ht="15" customHeight="1" x14ac:dyDescent="0.25">
      <c r="A17" s="307" t="s">
        <v>174</v>
      </c>
      <c r="B17" s="318">
        <v>32</v>
      </c>
      <c r="C17" s="318">
        <v>26</v>
      </c>
      <c r="D17" s="318">
        <v>28</v>
      </c>
      <c r="E17" s="318">
        <v>14</v>
      </c>
      <c r="F17" s="318">
        <v>42</v>
      </c>
      <c r="G17" s="321">
        <v>23.2740814010997</v>
      </c>
      <c r="H17" s="321">
        <v>18.910053602728865</v>
      </c>
      <c r="I17" s="321">
        <v>20.476817317536931</v>
      </c>
      <c r="J17" s="321">
        <v>10.255358424776945</v>
      </c>
      <c r="K17" s="321">
        <v>31.003860718846656</v>
      </c>
      <c r="L17" s="35">
        <v>26</v>
      </c>
    </row>
    <row r="18" spans="1:12" s="33" customFormat="1" ht="15" customHeight="1" x14ac:dyDescent="0.25">
      <c r="A18" s="305" t="s">
        <v>175</v>
      </c>
      <c r="B18" s="318">
        <v>34</v>
      </c>
      <c r="C18" s="318">
        <v>31</v>
      </c>
      <c r="D18" s="318">
        <v>20</v>
      </c>
      <c r="E18" s="318">
        <v>19</v>
      </c>
      <c r="F18" s="318">
        <v>34</v>
      </c>
      <c r="G18" s="321">
        <v>18.823320987449275</v>
      </c>
      <c r="H18" s="321">
        <v>17.16243972385081</v>
      </c>
      <c r="I18" s="321">
        <v>11.061396280052431</v>
      </c>
      <c r="J18" s="321">
        <v>10.642051787584647</v>
      </c>
      <c r="K18" s="321">
        <v>19.203397871811671</v>
      </c>
      <c r="L18" s="35">
        <v>43</v>
      </c>
    </row>
    <row r="19" spans="1:12" s="33" customFormat="1" ht="15" customHeight="1" x14ac:dyDescent="0.25">
      <c r="A19" s="305" t="s">
        <v>176</v>
      </c>
      <c r="B19" s="318">
        <v>0</v>
      </c>
      <c r="C19" s="318">
        <v>0</v>
      </c>
      <c r="D19" s="318">
        <v>1</v>
      </c>
      <c r="E19" s="318">
        <v>0</v>
      </c>
      <c r="F19" s="318">
        <v>2</v>
      </c>
      <c r="G19" s="321">
        <v>0</v>
      </c>
      <c r="H19" s="321">
        <v>0</v>
      </c>
      <c r="I19" s="321">
        <v>5.2778804032300632</v>
      </c>
      <c r="J19" s="321">
        <v>0</v>
      </c>
      <c r="K19" s="321">
        <v>10.564682267180814</v>
      </c>
      <c r="L19" s="35">
        <v>53</v>
      </c>
    </row>
    <row r="20" spans="1:12" s="33" customFormat="1" ht="15" customHeight="1" x14ac:dyDescent="0.25">
      <c r="A20" s="305" t="s">
        <v>177</v>
      </c>
      <c r="B20" s="318">
        <v>436</v>
      </c>
      <c r="C20" s="318">
        <v>482</v>
      </c>
      <c r="D20" s="318">
        <v>415</v>
      </c>
      <c r="E20" s="318">
        <v>353</v>
      </c>
      <c r="F20" s="318">
        <v>543</v>
      </c>
      <c r="G20" s="321">
        <v>49.087877433424566</v>
      </c>
      <c r="H20" s="321">
        <v>53.815364174821781</v>
      </c>
      <c r="I20" s="321">
        <v>45.950285113214861</v>
      </c>
      <c r="J20" s="321">
        <v>38.918613791742416</v>
      </c>
      <c r="K20" s="321">
        <v>59.783129266979564</v>
      </c>
      <c r="L20" s="35">
        <v>10</v>
      </c>
    </row>
    <row r="21" spans="1:12" s="33" customFormat="1" ht="15" customHeight="1" x14ac:dyDescent="0.25">
      <c r="A21" s="305" t="s">
        <v>178</v>
      </c>
      <c r="B21" s="318">
        <v>70</v>
      </c>
      <c r="C21" s="318">
        <v>68</v>
      </c>
      <c r="D21" s="318">
        <v>42</v>
      </c>
      <c r="E21" s="318">
        <v>51</v>
      </c>
      <c r="F21" s="318">
        <v>34</v>
      </c>
      <c r="G21" s="321">
        <v>47.001000449866716</v>
      </c>
      <c r="H21" s="321">
        <v>45.021186440677965</v>
      </c>
      <c r="I21" s="321">
        <v>27.687865463343243</v>
      </c>
      <c r="J21" s="321">
        <v>33.314825097168239</v>
      </c>
      <c r="K21" s="321">
        <v>22.132967054427571</v>
      </c>
      <c r="L21" s="35">
        <v>38</v>
      </c>
    </row>
    <row r="22" spans="1:12" s="33" customFormat="1" ht="15" customHeight="1" x14ac:dyDescent="0.25">
      <c r="A22" s="305" t="s">
        <v>179</v>
      </c>
      <c r="B22" s="318">
        <v>7</v>
      </c>
      <c r="C22" s="318">
        <v>9</v>
      </c>
      <c r="D22" s="318">
        <v>15</v>
      </c>
      <c r="E22" s="318">
        <v>38</v>
      </c>
      <c r="F22" s="318">
        <v>88</v>
      </c>
      <c r="G22" s="321">
        <v>10.299721907508497</v>
      </c>
      <c r="H22" s="321">
        <v>13.165979109979812</v>
      </c>
      <c r="I22" s="321">
        <v>22.021904454297207</v>
      </c>
      <c r="J22" s="321">
        <v>55.801113085361017</v>
      </c>
      <c r="K22" s="321">
        <v>129.25589730031433</v>
      </c>
      <c r="L22" s="35">
        <v>2</v>
      </c>
    </row>
    <row r="23" spans="1:12" s="33" customFormat="1" ht="15" customHeight="1" x14ac:dyDescent="0.25">
      <c r="A23" s="305" t="s">
        <v>180</v>
      </c>
      <c r="B23" s="318">
        <v>2</v>
      </c>
      <c r="C23" s="318">
        <v>0</v>
      </c>
      <c r="D23" s="318">
        <v>1</v>
      </c>
      <c r="E23" s="318">
        <v>3</v>
      </c>
      <c r="F23" s="318">
        <v>3</v>
      </c>
      <c r="G23" s="321">
        <v>6.1246363497167353</v>
      </c>
      <c r="H23" s="321">
        <v>0</v>
      </c>
      <c r="I23" s="321">
        <v>3.0434914934412758</v>
      </c>
      <c r="J23" s="321">
        <v>9.3676814988290396</v>
      </c>
      <c r="K23" s="321">
        <v>9.5611435127641258</v>
      </c>
      <c r="L23" s="35">
        <v>55</v>
      </c>
    </row>
    <row r="24" spans="1:12" s="33" customFormat="1" ht="15" customHeight="1" x14ac:dyDescent="0.25">
      <c r="A24" s="305" t="s">
        <v>181</v>
      </c>
      <c r="B24" s="318">
        <v>4778</v>
      </c>
      <c r="C24" s="318">
        <v>5626</v>
      </c>
      <c r="D24" s="318">
        <v>6105</v>
      </c>
      <c r="E24" s="318">
        <v>5396</v>
      </c>
      <c r="F24" s="318">
        <v>6240</v>
      </c>
      <c r="G24" s="321">
        <v>47.238476995118759</v>
      </c>
      <c r="H24" s="321">
        <v>55.699269880189149</v>
      </c>
      <c r="I24" s="321">
        <v>60.662662831554243</v>
      </c>
      <c r="J24" s="321">
        <v>53.892774153520897</v>
      </c>
      <c r="K24" s="321">
        <v>62.745394573508797</v>
      </c>
      <c r="L24" s="35">
        <v>7</v>
      </c>
    </row>
    <row r="25" spans="1:12" s="33" customFormat="1" ht="16.5" customHeight="1" x14ac:dyDescent="0.25">
      <c r="A25" s="306" t="s">
        <v>182</v>
      </c>
      <c r="B25" s="318">
        <v>343</v>
      </c>
      <c r="C25" s="318">
        <v>343</v>
      </c>
      <c r="D25" s="318">
        <v>360</v>
      </c>
      <c r="E25" s="318">
        <v>382</v>
      </c>
      <c r="F25" s="318">
        <v>424</v>
      </c>
      <c r="G25" s="321">
        <v>72.757461097506663</v>
      </c>
      <c r="H25" s="321">
        <v>72.981843208615032</v>
      </c>
      <c r="I25" s="321">
        <v>76.881952778463429</v>
      </c>
      <c r="J25" s="321">
        <v>81.918536009914362</v>
      </c>
      <c r="K25" s="321">
        <v>92.09637453687975</v>
      </c>
      <c r="L25" s="35">
        <v>3</v>
      </c>
    </row>
    <row r="26" spans="1:12" s="33" customFormat="1" ht="16.5" customHeight="1" x14ac:dyDescent="0.25">
      <c r="A26" s="306" t="s">
        <v>183</v>
      </c>
      <c r="B26" s="318">
        <v>36</v>
      </c>
      <c r="C26" s="318">
        <v>53</v>
      </c>
      <c r="D26" s="318">
        <v>55</v>
      </c>
      <c r="E26" s="318">
        <v>20</v>
      </c>
      <c r="F26" s="318">
        <v>47</v>
      </c>
      <c r="G26" s="321">
        <v>25.174220014245783</v>
      </c>
      <c r="H26" s="321">
        <v>36.987420762905984</v>
      </c>
      <c r="I26" s="321">
        <v>38.248014572240933</v>
      </c>
      <c r="J26" s="321">
        <v>13.956868609111975</v>
      </c>
      <c r="K26" s="321">
        <v>33.759615117521875</v>
      </c>
      <c r="L26" s="35">
        <v>24</v>
      </c>
    </row>
    <row r="27" spans="1:12" s="33" customFormat="1" ht="15" customHeight="1" x14ac:dyDescent="0.25">
      <c r="A27" s="305" t="s">
        <v>184</v>
      </c>
      <c r="B27" s="318">
        <v>50</v>
      </c>
      <c r="C27" s="318">
        <v>62</v>
      </c>
      <c r="D27" s="318">
        <v>33</v>
      </c>
      <c r="E27" s="318">
        <v>24</v>
      </c>
      <c r="F27" s="318">
        <v>44</v>
      </c>
      <c r="G27" s="321">
        <v>32.417432798661807</v>
      </c>
      <c r="H27" s="321">
        <v>39.877537369111629</v>
      </c>
      <c r="I27" s="321">
        <v>21.250426618413172</v>
      </c>
      <c r="J27" s="321">
        <v>15.333601671362581</v>
      </c>
      <c r="K27" s="321">
        <v>28.087377277311784</v>
      </c>
      <c r="L27" s="35">
        <v>29</v>
      </c>
    </row>
    <row r="28" spans="1:12" s="33" customFormat="1" ht="15" customHeight="1" x14ac:dyDescent="0.25">
      <c r="A28" s="305" t="s">
        <v>185</v>
      </c>
      <c r="B28" s="318">
        <v>38</v>
      </c>
      <c r="C28" s="318">
        <v>29</v>
      </c>
      <c r="D28" s="318">
        <v>32</v>
      </c>
      <c r="E28" s="318">
        <v>31</v>
      </c>
      <c r="F28" s="318">
        <v>44</v>
      </c>
      <c r="G28" s="321">
        <v>14.353000721427142</v>
      </c>
      <c r="H28" s="321">
        <v>10.945709281961472</v>
      </c>
      <c r="I28" s="321">
        <v>12.12502415532156</v>
      </c>
      <c r="J28" s="321">
        <v>11.813574177813345</v>
      </c>
      <c r="K28" s="321">
        <v>16.896043253870729</v>
      </c>
      <c r="L28" s="35">
        <v>45</v>
      </c>
    </row>
    <row r="29" spans="1:12" s="33" customFormat="1" ht="15" customHeight="1" x14ac:dyDescent="0.25">
      <c r="A29" s="305" t="s">
        <v>186</v>
      </c>
      <c r="B29" s="318">
        <v>2</v>
      </c>
      <c r="C29" s="318">
        <v>1</v>
      </c>
      <c r="D29" s="318">
        <v>2</v>
      </c>
      <c r="E29" s="318">
        <v>2</v>
      </c>
      <c r="F29" s="318">
        <v>2</v>
      </c>
      <c r="G29" s="321">
        <v>11.427265455376528</v>
      </c>
      <c r="H29" s="321">
        <v>5.7653502450273857</v>
      </c>
      <c r="I29" s="321">
        <v>11.619125079881485</v>
      </c>
      <c r="J29" s="321">
        <v>11.680196227296619</v>
      </c>
      <c r="K29" s="321">
        <v>11.734334663224596</v>
      </c>
      <c r="L29" s="35">
        <v>52</v>
      </c>
    </row>
    <row r="30" spans="1:12" s="33" customFormat="1" ht="15" customHeight="1" x14ac:dyDescent="0.25">
      <c r="A30" s="305" t="s">
        <v>187</v>
      </c>
      <c r="B30" s="318">
        <v>6</v>
      </c>
      <c r="C30" s="318">
        <v>14</v>
      </c>
      <c r="D30" s="318">
        <v>2</v>
      </c>
      <c r="E30" s="318">
        <v>12</v>
      </c>
      <c r="F30" s="318">
        <v>20</v>
      </c>
      <c r="G30" s="321">
        <v>6.5495748234343791</v>
      </c>
      <c r="H30" s="321">
        <v>15.262848047445653</v>
      </c>
      <c r="I30" s="321">
        <v>2.1803830933094943</v>
      </c>
      <c r="J30" s="321">
        <v>13.100150651732495</v>
      </c>
      <c r="K30" s="321">
        <v>22.024976323150451</v>
      </c>
      <c r="L30" s="35">
        <v>39</v>
      </c>
    </row>
    <row r="31" spans="1:12" s="33" customFormat="1" ht="15" customHeight="1" x14ac:dyDescent="0.25">
      <c r="A31" s="305" t="s">
        <v>188</v>
      </c>
      <c r="B31" s="318">
        <v>68</v>
      </c>
      <c r="C31" s="318">
        <v>114</v>
      </c>
      <c r="D31" s="318">
        <v>92</v>
      </c>
      <c r="E31" s="318">
        <v>69</v>
      </c>
      <c r="F31" s="318">
        <v>96</v>
      </c>
      <c r="G31" s="321">
        <v>24.944059278823229</v>
      </c>
      <c r="H31" s="321">
        <v>41.474000531158254</v>
      </c>
      <c r="I31" s="321">
        <v>33.07484621994054</v>
      </c>
      <c r="J31" s="321">
        <v>24.566263044151626</v>
      </c>
      <c r="K31" s="321">
        <v>33.899142987291356</v>
      </c>
      <c r="L31" s="35">
        <v>23</v>
      </c>
    </row>
    <row r="32" spans="1:12" s="33" customFormat="1" ht="15" customHeight="1" x14ac:dyDescent="0.25">
      <c r="A32" s="305" t="s">
        <v>189</v>
      </c>
      <c r="B32" s="318">
        <v>0</v>
      </c>
      <c r="C32" s="318">
        <v>0</v>
      </c>
      <c r="D32" s="318">
        <v>0</v>
      </c>
      <c r="E32" s="318">
        <v>0</v>
      </c>
      <c r="F32" s="318">
        <v>2</v>
      </c>
      <c r="G32" s="321">
        <v>0</v>
      </c>
      <c r="H32" s="321">
        <v>0</v>
      </c>
      <c r="I32" s="321">
        <v>0</v>
      </c>
      <c r="J32" s="321">
        <v>0</v>
      </c>
      <c r="K32" s="321">
        <v>23.277467411545622</v>
      </c>
      <c r="L32" s="35">
        <v>35</v>
      </c>
    </row>
    <row r="33" spans="1:12" s="33" customFormat="1" ht="15" customHeight="1" x14ac:dyDescent="0.25">
      <c r="A33" s="305" t="s">
        <v>190</v>
      </c>
      <c r="B33" s="318">
        <v>0</v>
      </c>
      <c r="C33" s="318">
        <v>1</v>
      </c>
      <c r="D33" s="318">
        <v>1</v>
      </c>
      <c r="E33" s="318">
        <v>0</v>
      </c>
      <c r="F33" s="318">
        <v>0</v>
      </c>
      <c r="G33" s="321">
        <v>0</v>
      </c>
      <c r="H33" s="321">
        <v>7.5631523218877632</v>
      </c>
      <c r="I33" s="321">
        <v>7.5602933393815679</v>
      </c>
      <c r="J33" s="321">
        <v>0</v>
      </c>
      <c r="K33" s="321">
        <v>0</v>
      </c>
      <c r="L33" s="35">
        <v>59</v>
      </c>
    </row>
    <row r="34" spans="1:12" s="33" customFormat="1" ht="15" customHeight="1" x14ac:dyDescent="0.25">
      <c r="A34" s="305" t="s">
        <v>191</v>
      </c>
      <c r="B34" s="318">
        <v>71</v>
      </c>
      <c r="C34" s="318">
        <v>70</v>
      </c>
      <c r="D34" s="318">
        <v>57</v>
      </c>
      <c r="E34" s="318">
        <v>52</v>
      </c>
      <c r="F34" s="318">
        <v>76</v>
      </c>
      <c r="G34" s="321">
        <v>16.209638570720827</v>
      </c>
      <c r="H34" s="321">
        <v>15.922914894294593</v>
      </c>
      <c r="I34" s="321">
        <v>12.928864029178404</v>
      </c>
      <c r="J34" s="321">
        <v>11.844886653546176</v>
      </c>
      <c r="K34" s="321">
        <v>17.284394238838487</v>
      </c>
      <c r="L34" s="35">
        <v>44</v>
      </c>
    </row>
    <row r="35" spans="1:12" s="33" customFormat="1" ht="15" customHeight="1" x14ac:dyDescent="0.25">
      <c r="A35" s="305" t="s">
        <v>192</v>
      </c>
      <c r="B35" s="318">
        <v>11</v>
      </c>
      <c r="C35" s="318">
        <v>30</v>
      </c>
      <c r="D35" s="318">
        <v>28</v>
      </c>
      <c r="E35" s="318">
        <v>20</v>
      </c>
      <c r="F35" s="318">
        <v>42</v>
      </c>
      <c r="G35" s="321">
        <v>7.8403980071133796</v>
      </c>
      <c r="H35" s="321">
        <v>21.496438756645983</v>
      </c>
      <c r="I35" s="321">
        <v>20.148958370812796</v>
      </c>
      <c r="J35" s="321">
        <v>14.44742221869063</v>
      </c>
      <c r="K35" s="321">
        <v>30.523255813953487</v>
      </c>
      <c r="L35" s="35">
        <v>27</v>
      </c>
    </row>
    <row r="36" spans="1:12" s="33" customFormat="1" ht="15" customHeight="1" x14ac:dyDescent="0.25">
      <c r="A36" s="305" t="s">
        <v>193</v>
      </c>
      <c r="B36" s="318">
        <v>7</v>
      </c>
      <c r="C36" s="318">
        <v>10</v>
      </c>
      <c r="D36" s="318">
        <v>18</v>
      </c>
      <c r="E36" s="318">
        <v>8</v>
      </c>
      <c r="F36" s="318">
        <v>7</v>
      </c>
      <c r="G36" s="321">
        <v>6.9044425155843134</v>
      </c>
      <c r="H36" s="321">
        <v>9.811616954474097</v>
      </c>
      <c r="I36" s="321">
        <v>17.595651918903595</v>
      </c>
      <c r="J36" s="321">
        <v>7.8131103992499416</v>
      </c>
      <c r="K36" s="321">
        <v>6.8605255162545449</v>
      </c>
      <c r="L36" s="35">
        <v>57</v>
      </c>
    </row>
    <row r="37" spans="1:12" s="33" customFormat="1" ht="15" customHeight="1" x14ac:dyDescent="0.25">
      <c r="A37" s="305" t="s">
        <v>194</v>
      </c>
      <c r="B37" s="318">
        <v>687</v>
      </c>
      <c r="C37" s="318">
        <v>774</v>
      </c>
      <c r="D37" s="318">
        <v>923</v>
      </c>
      <c r="E37" s="318">
        <v>890</v>
      </c>
      <c r="F37" s="318">
        <v>942</v>
      </c>
      <c r="G37" s="321">
        <v>21.548492891506633</v>
      </c>
      <c r="H37" s="321">
        <v>24.237004080835106</v>
      </c>
      <c r="I37" s="321">
        <v>28.921793652559327</v>
      </c>
      <c r="J37" s="321">
        <v>27.947758417064083</v>
      </c>
      <c r="K37" s="321">
        <v>29.794277158258534</v>
      </c>
      <c r="L37" s="35">
        <v>28</v>
      </c>
    </row>
    <row r="38" spans="1:12" s="33" customFormat="1" ht="15" customHeight="1" x14ac:dyDescent="0.25">
      <c r="A38" s="305" t="s">
        <v>195</v>
      </c>
      <c r="B38" s="318">
        <v>34</v>
      </c>
      <c r="C38" s="318">
        <v>29</v>
      </c>
      <c r="D38" s="318">
        <v>40</v>
      </c>
      <c r="E38" s="318">
        <v>54</v>
      </c>
      <c r="F38" s="318">
        <v>49</v>
      </c>
      <c r="G38" s="321">
        <v>8.7454632909178365</v>
      </c>
      <c r="H38" s="321">
        <v>7.3292104418502975</v>
      </c>
      <c r="I38" s="321">
        <v>9.9583987890587071</v>
      </c>
      <c r="J38" s="321">
        <v>13.323201121122702</v>
      </c>
      <c r="K38" s="321">
        <v>11.979151387136836</v>
      </c>
      <c r="L38" s="35">
        <v>51</v>
      </c>
    </row>
    <row r="39" spans="1:12" s="33" customFormat="1" ht="15" customHeight="1" x14ac:dyDescent="0.25">
      <c r="A39" s="305" t="s">
        <v>196</v>
      </c>
      <c r="B39" s="318">
        <v>0</v>
      </c>
      <c r="C39" s="318">
        <v>1</v>
      </c>
      <c r="D39" s="318">
        <v>1</v>
      </c>
      <c r="E39" s="318">
        <v>3</v>
      </c>
      <c r="F39" s="318">
        <v>2</v>
      </c>
      <c r="G39" s="321">
        <v>0</v>
      </c>
      <c r="H39" s="321">
        <v>5.1085568326947639</v>
      </c>
      <c r="I39" s="321">
        <v>5.0487201494421168</v>
      </c>
      <c r="J39" s="321">
        <v>15.254754398454185</v>
      </c>
      <c r="K39" s="321">
        <v>10.173457449514217</v>
      </c>
      <c r="L39" s="35">
        <v>54</v>
      </c>
    </row>
    <row r="40" spans="1:12" s="33" customFormat="1" ht="15" customHeight="1" x14ac:dyDescent="0.25">
      <c r="A40" s="305" t="s">
        <v>197</v>
      </c>
      <c r="B40" s="318">
        <v>551</v>
      </c>
      <c r="C40" s="318">
        <v>655</v>
      </c>
      <c r="D40" s="318">
        <v>798</v>
      </c>
      <c r="E40" s="318">
        <v>992</v>
      </c>
      <c r="F40" s="318">
        <v>874</v>
      </c>
      <c r="G40" s="321">
        <v>23.327737780985988</v>
      </c>
      <c r="H40" s="321">
        <v>27.477448565782062</v>
      </c>
      <c r="I40" s="321">
        <v>33.242589672718793</v>
      </c>
      <c r="J40" s="321">
        <v>40.966681533607549</v>
      </c>
      <c r="K40" s="321">
        <v>35.942717014435075</v>
      </c>
      <c r="L40" s="35">
        <v>21</v>
      </c>
    </row>
    <row r="41" spans="1:12" s="33" customFormat="1" ht="15" customHeight="1" x14ac:dyDescent="0.25">
      <c r="A41" s="305" t="s">
        <v>198</v>
      </c>
      <c r="B41" s="318">
        <v>456</v>
      </c>
      <c r="C41" s="318">
        <v>634</v>
      </c>
      <c r="D41" s="318">
        <v>692</v>
      </c>
      <c r="E41" s="318">
        <v>623</v>
      </c>
      <c r="F41" s="318">
        <v>723</v>
      </c>
      <c r="G41" s="321">
        <v>29.677510889889277</v>
      </c>
      <c r="H41" s="321">
        <v>40.780410994501722</v>
      </c>
      <c r="I41" s="321">
        <v>44.050676101489699</v>
      </c>
      <c r="J41" s="321">
        <v>39.289484670794479</v>
      </c>
      <c r="K41" s="321">
        <v>45.585489817033839</v>
      </c>
      <c r="L41" s="35">
        <v>14</v>
      </c>
    </row>
    <row r="42" spans="1:12" s="33" customFormat="1" ht="15" customHeight="1" x14ac:dyDescent="0.25">
      <c r="A42" s="305" t="s">
        <v>199</v>
      </c>
      <c r="B42" s="318">
        <v>5</v>
      </c>
      <c r="C42" s="318">
        <v>6</v>
      </c>
      <c r="D42" s="318">
        <v>5</v>
      </c>
      <c r="E42" s="318">
        <v>5</v>
      </c>
      <c r="F42" s="318">
        <v>8</v>
      </c>
      <c r="G42" s="321">
        <v>8.2327564915284928</v>
      </c>
      <c r="H42" s="321">
        <v>9.7012029491656957</v>
      </c>
      <c r="I42" s="321">
        <v>7.9011409247495337</v>
      </c>
      <c r="J42" s="321">
        <v>7.7990953049446263</v>
      </c>
      <c r="K42" s="321">
        <v>12.322099685786458</v>
      </c>
      <c r="L42" s="35">
        <v>50</v>
      </c>
    </row>
    <row r="43" spans="1:12" s="33" customFormat="1" ht="15" customHeight="1" x14ac:dyDescent="0.25">
      <c r="A43" s="305" t="s">
        <v>200</v>
      </c>
      <c r="B43" s="318">
        <v>485</v>
      </c>
      <c r="C43" s="318">
        <v>580</v>
      </c>
      <c r="D43" s="318">
        <v>852</v>
      </c>
      <c r="E43" s="318">
        <v>703</v>
      </c>
      <c r="F43" s="318">
        <v>891</v>
      </c>
      <c r="G43" s="321">
        <v>22.586598649181688</v>
      </c>
      <c r="H43" s="321">
        <v>26.851404328446378</v>
      </c>
      <c r="I43" s="321">
        <v>39.18255622029978</v>
      </c>
      <c r="J43" s="321">
        <v>32.218399501737636</v>
      </c>
      <c r="K43" s="321">
        <v>40.847987720847328</v>
      </c>
      <c r="L43" s="35">
        <v>16</v>
      </c>
    </row>
    <row r="44" spans="1:12" s="33" customFormat="1" ht="15" customHeight="1" x14ac:dyDescent="0.25">
      <c r="A44" s="305" t="s">
        <v>201</v>
      </c>
      <c r="B44" s="318">
        <v>1139</v>
      </c>
      <c r="C44" s="318">
        <v>1096</v>
      </c>
      <c r="D44" s="318">
        <v>1155</v>
      </c>
      <c r="E44" s="318">
        <v>1116</v>
      </c>
      <c r="F44" s="318">
        <v>1273</v>
      </c>
      <c r="G44" s="321">
        <v>34.766810546522663</v>
      </c>
      <c r="H44" s="321">
        <v>33.279183809798532</v>
      </c>
      <c r="I44" s="321">
        <v>35.060857148407905</v>
      </c>
      <c r="J44" s="321">
        <v>33.779938832884952</v>
      </c>
      <c r="K44" s="321">
        <v>38.711188080724838</v>
      </c>
      <c r="L44" s="35">
        <v>19</v>
      </c>
    </row>
    <row r="45" spans="1:12" s="33" customFormat="1" ht="15" customHeight="1" x14ac:dyDescent="0.25">
      <c r="A45" s="305" t="s">
        <v>202</v>
      </c>
      <c r="B45" s="318">
        <v>1400</v>
      </c>
      <c r="C45" s="318">
        <v>1395</v>
      </c>
      <c r="D45" s="318">
        <v>1530</v>
      </c>
      <c r="E45" s="318">
        <v>1262</v>
      </c>
      <c r="F45" s="318">
        <v>1259</v>
      </c>
      <c r="G45" s="321">
        <v>161.12715349317915</v>
      </c>
      <c r="H45" s="321">
        <v>159.91507878826786</v>
      </c>
      <c r="I45" s="321">
        <v>175.41747639603074</v>
      </c>
      <c r="J45" s="321">
        <v>144.89342525990688</v>
      </c>
      <c r="K45" s="321">
        <v>147.1567997194787</v>
      </c>
      <c r="L45" s="35">
        <v>1</v>
      </c>
    </row>
    <row r="46" spans="1:12" s="33" customFormat="1" ht="15" customHeight="1" x14ac:dyDescent="0.25">
      <c r="A46" s="305" t="s">
        <v>203</v>
      </c>
      <c r="B46" s="318">
        <v>686</v>
      </c>
      <c r="C46" s="318">
        <v>611</v>
      </c>
      <c r="D46" s="318">
        <v>443</v>
      </c>
      <c r="E46" s="318">
        <v>327</v>
      </c>
      <c r="F46" s="318">
        <v>360</v>
      </c>
      <c r="G46" s="321">
        <v>91.429363486364224</v>
      </c>
      <c r="H46" s="321">
        <v>80.420873626033725</v>
      </c>
      <c r="I46" s="321">
        <v>57.451662142726526</v>
      </c>
      <c r="J46" s="321">
        <v>41.886775051365738</v>
      </c>
      <c r="K46" s="321">
        <v>45.760772848608113</v>
      </c>
      <c r="L46" s="35">
        <v>13</v>
      </c>
    </row>
    <row r="47" spans="1:12" s="33" customFormat="1" ht="15" customHeight="1" x14ac:dyDescent="0.25">
      <c r="A47" s="305" t="s">
        <v>204</v>
      </c>
      <c r="B47" s="318">
        <v>22</v>
      </c>
      <c r="C47" s="318">
        <v>29</v>
      </c>
      <c r="D47" s="318">
        <v>37</v>
      </c>
      <c r="E47" s="318">
        <v>18</v>
      </c>
      <c r="F47" s="318">
        <v>26</v>
      </c>
      <c r="G47" s="321">
        <v>7.7985700258416255</v>
      </c>
      <c r="H47" s="321">
        <v>10.249088184568407</v>
      </c>
      <c r="I47" s="321">
        <v>13.091922991185951</v>
      </c>
      <c r="J47" s="321">
        <v>6.3605139295255055</v>
      </c>
      <c r="K47" s="321">
        <v>9.3321416906251464</v>
      </c>
      <c r="L47" s="35">
        <v>56</v>
      </c>
    </row>
    <row r="48" spans="1:12" s="33" customFormat="1" ht="15" customHeight="1" x14ac:dyDescent="0.25">
      <c r="A48" s="305" t="s">
        <v>205</v>
      </c>
      <c r="B48" s="318">
        <v>124</v>
      </c>
      <c r="C48" s="318">
        <v>150</v>
      </c>
      <c r="D48" s="318">
        <v>184</v>
      </c>
      <c r="E48" s="318">
        <v>205</v>
      </c>
      <c r="F48" s="318">
        <v>146</v>
      </c>
      <c r="G48" s="321">
        <v>16.196426075723515</v>
      </c>
      <c r="H48" s="321">
        <v>19.564086076761647</v>
      </c>
      <c r="I48" s="321">
        <v>24.011107747236114</v>
      </c>
      <c r="J48" s="321">
        <v>26.850138245467893</v>
      </c>
      <c r="K48" s="321">
        <v>19.29545169198644</v>
      </c>
      <c r="L48" s="35">
        <v>42</v>
      </c>
    </row>
    <row r="49" spans="1:12" s="33" customFormat="1" ht="15" customHeight="1" x14ac:dyDescent="0.25">
      <c r="A49" s="305" t="s">
        <v>206</v>
      </c>
      <c r="B49" s="318">
        <v>77</v>
      </c>
      <c r="C49" s="318">
        <v>96</v>
      </c>
      <c r="D49" s="318">
        <v>101</v>
      </c>
      <c r="E49" s="318">
        <v>90</v>
      </c>
      <c r="F49" s="318">
        <v>87</v>
      </c>
      <c r="G49" s="321">
        <v>17.272280681290532</v>
      </c>
      <c r="H49" s="321">
        <v>21.444559113267481</v>
      </c>
      <c r="I49" s="321">
        <v>22.503704198834708</v>
      </c>
      <c r="J49" s="321">
        <v>20.059778138853783</v>
      </c>
      <c r="K49" s="321">
        <v>19.633463546074324</v>
      </c>
      <c r="L49" s="35">
        <v>41</v>
      </c>
    </row>
    <row r="50" spans="1:12" s="33" customFormat="1" ht="15" customHeight="1" x14ac:dyDescent="0.25">
      <c r="A50" s="305" t="s">
        <v>207</v>
      </c>
      <c r="B50" s="318">
        <v>408</v>
      </c>
      <c r="C50" s="318">
        <v>527</v>
      </c>
      <c r="D50" s="318">
        <v>616</v>
      </c>
      <c r="E50" s="318">
        <v>579</v>
      </c>
      <c r="F50" s="318">
        <v>527</v>
      </c>
      <c r="G50" s="321">
        <v>21.107666169843249</v>
      </c>
      <c r="H50" s="321">
        <v>27.19319292976984</v>
      </c>
      <c r="I50" s="321">
        <v>31.809621480996075</v>
      </c>
      <c r="J50" s="321">
        <v>29.945446533672335</v>
      </c>
      <c r="K50" s="321">
        <v>27.546726199654699</v>
      </c>
      <c r="L50" s="35">
        <v>30</v>
      </c>
    </row>
    <row r="51" spans="1:12" s="33" customFormat="1" ht="15" customHeight="1" x14ac:dyDescent="0.25">
      <c r="A51" s="305" t="s">
        <v>208</v>
      </c>
      <c r="B51" s="318">
        <v>72</v>
      </c>
      <c r="C51" s="318">
        <v>63</v>
      </c>
      <c r="D51" s="318">
        <v>58</v>
      </c>
      <c r="E51" s="318">
        <v>56</v>
      </c>
      <c r="F51" s="318">
        <v>104</v>
      </c>
      <c r="G51" s="321">
        <v>26.206690713731941</v>
      </c>
      <c r="H51" s="321">
        <v>23.032461146431615</v>
      </c>
      <c r="I51" s="321">
        <v>21.309271002490981</v>
      </c>
      <c r="J51" s="321">
        <v>20.561022176531061</v>
      </c>
      <c r="K51" s="321">
        <v>38.871093735399981</v>
      </c>
      <c r="L51" s="35">
        <v>17</v>
      </c>
    </row>
    <row r="52" spans="1:12" s="33" customFormat="1" ht="15" customHeight="1" x14ac:dyDescent="0.25">
      <c r="A52" s="305" t="s">
        <v>209</v>
      </c>
      <c r="B52" s="318">
        <v>46</v>
      </c>
      <c r="C52" s="318">
        <v>77</v>
      </c>
      <c r="D52" s="318">
        <v>88</v>
      </c>
      <c r="E52" s="318">
        <v>117</v>
      </c>
      <c r="F52" s="318">
        <v>97</v>
      </c>
      <c r="G52" s="321">
        <v>25.40103260719512</v>
      </c>
      <c r="H52" s="321">
        <v>42.430788220772349</v>
      </c>
      <c r="I52" s="321">
        <v>48.515053449254907</v>
      </c>
      <c r="J52" s="321">
        <v>64.327774753822553</v>
      </c>
      <c r="K52" s="321">
        <v>53.275627224394746</v>
      </c>
      <c r="L52" s="35">
        <v>11</v>
      </c>
    </row>
    <row r="53" spans="1:12" s="33" customFormat="1" ht="15" customHeight="1" x14ac:dyDescent="0.25">
      <c r="A53" s="305" t="s">
        <v>210</v>
      </c>
      <c r="B53" s="318">
        <v>0</v>
      </c>
      <c r="C53" s="318">
        <v>0</v>
      </c>
      <c r="D53" s="318">
        <v>0</v>
      </c>
      <c r="E53" s="318">
        <v>0</v>
      </c>
      <c r="F53" s="318">
        <v>0</v>
      </c>
      <c r="G53" s="321">
        <v>0</v>
      </c>
      <c r="H53" s="321">
        <v>0</v>
      </c>
      <c r="I53" s="321">
        <v>0</v>
      </c>
      <c r="J53" s="321">
        <v>0</v>
      </c>
      <c r="K53" s="321">
        <v>0</v>
      </c>
      <c r="L53" s="35">
        <v>59</v>
      </c>
    </row>
    <row r="54" spans="1:12" s="33" customFormat="1" ht="15" customHeight="1" x14ac:dyDescent="0.25">
      <c r="A54" s="305" t="s">
        <v>211</v>
      </c>
      <c r="B54" s="318">
        <v>2</v>
      </c>
      <c r="C54" s="318">
        <v>6</v>
      </c>
      <c r="D54" s="318">
        <v>5</v>
      </c>
      <c r="E54" s="318">
        <v>11</v>
      </c>
      <c r="F54" s="318">
        <v>21</v>
      </c>
      <c r="G54" s="321">
        <v>4.5055192610948414</v>
      </c>
      <c r="H54" s="321">
        <v>13.54248956099763</v>
      </c>
      <c r="I54" s="321">
        <v>11.314009005951169</v>
      </c>
      <c r="J54" s="321">
        <v>24.948402168242954</v>
      </c>
      <c r="K54" s="321">
        <v>47.956154373144557</v>
      </c>
      <c r="L54" s="35">
        <v>12</v>
      </c>
    </row>
    <row r="55" spans="1:12" s="33" customFormat="1" ht="15" customHeight="1" x14ac:dyDescent="0.25">
      <c r="A55" s="305" t="s">
        <v>212</v>
      </c>
      <c r="B55" s="318">
        <v>86</v>
      </c>
      <c r="C55" s="318">
        <v>119</v>
      </c>
      <c r="D55" s="318">
        <v>118</v>
      </c>
      <c r="E55" s="318">
        <v>119</v>
      </c>
      <c r="F55" s="318">
        <v>156</v>
      </c>
      <c r="G55" s="321">
        <v>19.294581139322581</v>
      </c>
      <c r="H55" s="321">
        <v>26.497970344540416</v>
      </c>
      <c r="I55" s="321">
        <v>26.12347548488934</v>
      </c>
      <c r="J55" s="321">
        <v>26.245850839756951</v>
      </c>
      <c r="K55" s="321">
        <v>34.472700273129853</v>
      </c>
      <c r="L55" s="35">
        <v>22</v>
      </c>
    </row>
    <row r="56" spans="1:12" s="33" customFormat="1" ht="15" customHeight="1" x14ac:dyDescent="0.25">
      <c r="A56" s="305" t="s">
        <v>213</v>
      </c>
      <c r="B56" s="318">
        <v>116</v>
      </c>
      <c r="C56" s="318">
        <v>198</v>
      </c>
      <c r="D56" s="318">
        <v>166</v>
      </c>
      <c r="E56" s="318">
        <v>118</v>
      </c>
      <c r="F56" s="318">
        <v>115</v>
      </c>
      <c r="G56" s="321">
        <v>23.148563891034122</v>
      </c>
      <c r="H56" s="321">
        <v>39.849537805739544</v>
      </c>
      <c r="I56" s="321">
        <v>33.694090137780414</v>
      </c>
      <c r="J56" s="321">
        <v>24.087531640401732</v>
      </c>
      <c r="K56" s="321">
        <v>23.705963595885468</v>
      </c>
      <c r="L56" s="35">
        <v>34</v>
      </c>
    </row>
    <row r="57" spans="1:12" s="33" customFormat="1" ht="15" customHeight="1" x14ac:dyDescent="0.25">
      <c r="A57" s="305" t="s">
        <v>214</v>
      </c>
      <c r="B57" s="318">
        <v>188</v>
      </c>
      <c r="C57" s="318">
        <v>252</v>
      </c>
      <c r="D57" s="318">
        <v>236</v>
      </c>
      <c r="E57" s="318">
        <v>227</v>
      </c>
      <c r="F57" s="318">
        <v>378</v>
      </c>
      <c r="G57" s="321">
        <v>34.400794877941223</v>
      </c>
      <c r="H57" s="321">
        <v>45.856200777371782</v>
      </c>
      <c r="I57" s="321">
        <v>42.787263899515196</v>
      </c>
      <c r="J57" s="321">
        <v>40.975099053240555</v>
      </c>
      <c r="K57" s="321">
        <v>68.337376929446179</v>
      </c>
      <c r="L57" s="35">
        <v>5</v>
      </c>
    </row>
    <row r="58" spans="1:12" s="33" customFormat="1" ht="15" customHeight="1" x14ac:dyDescent="0.25">
      <c r="A58" s="305" t="s">
        <v>215</v>
      </c>
      <c r="B58" s="318">
        <v>7</v>
      </c>
      <c r="C58" s="318">
        <v>19</v>
      </c>
      <c r="D58" s="318">
        <v>53</v>
      </c>
      <c r="E58" s="318">
        <v>61</v>
      </c>
      <c r="F58" s="318">
        <v>68</v>
      </c>
      <c r="G58" s="321">
        <v>7.1595871986580892</v>
      </c>
      <c r="H58" s="321">
        <v>19.127388406789215</v>
      </c>
      <c r="I58" s="321">
        <v>52.451358787087067</v>
      </c>
      <c r="J58" s="321">
        <v>60.545304761243067</v>
      </c>
      <c r="K58" s="321">
        <v>67.009598139498223</v>
      </c>
      <c r="L58" s="35">
        <v>6</v>
      </c>
    </row>
    <row r="59" spans="1:12" s="33" customFormat="1" ht="15" customHeight="1" x14ac:dyDescent="0.25">
      <c r="A59" s="305" t="s">
        <v>216</v>
      </c>
      <c r="B59" s="318">
        <v>5</v>
      </c>
      <c r="C59" s="318">
        <v>9</v>
      </c>
      <c r="D59" s="318">
        <v>9</v>
      </c>
      <c r="E59" s="318">
        <v>29</v>
      </c>
      <c r="F59" s="318">
        <v>40</v>
      </c>
      <c r="G59" s="321">
        <v>7.795325922576823</v>
      </c>
      <c r="H59" s="321">
        <v>13.938793210258952</v>
      </c>
      <c r="I59" s="321">
        <v>13.78000979911808</v>
      </c>
      <c r="J59" s="321">
        <v>44.178358697804789</v>
      </c>
      <c r="K59" s="321">
        <v>60.722906198290652</v>
      </c>
      <c r="L59" s="35">
        <v>9</v>
      </c>
    </row>
    <row r="60" spans="1:12" s="33" customFormat="1" ht="15" customHeight="1" x14ac:dyDescent="0.25">
      <c r="A60" s="305" t="s">
        <v>217</v>
      </c>
      <c r="B60" s="318">
        <v>3</v>
      </c>
      <c r="C60" s="318">
        <v>2</v>
      </c>
      <c r="D60" s="318">
        <v>4</v>
      </c>
      <c r="E60" s="318">
        <v>2</v>
      </c>
      <c r="F60" s="318">
        <v>6</v>
      </c>
      <c r="G60" s="321">
        <v>19.357336430507161</v>
      </c>
      <c r="H60" s="321">
        <v>12.695188523549575</v>
      </c>
      <c r="I60" s="321">
        <v>24.915908807773764</v>
      </c>
      <c r="J60" s="321">
        <v>12.395413696932135</v>
      </c>
      <c r="K60" s="321">
        <v>37.390166386240416</v>
      </c>
      <c r="L60" s="35">
        <v>20</v>
      </c>
    </row>
    <row r="61" spans="1:12" s="33" customFormat="1" ht="15" customHeight="1" x14ac:dyDescent="0.25">
      <c r="A61" s="305" t="s">
        <v>218</v>
      </c>
      <c r="B61" s="318">
        <v>71</v>
      </c>
      <c r="C61" s="318">
        <v>45</v>
      </c>
      <c r="D61" s="318">
        <v>86</v>
      </c>
      <c r="E61" s="318">
        <v>116</v>
      </c>
      <c r="F61" s="318">
        <v>184</v>
      </c>
      <c r="G61" s="321">
        <v>15.257562701061367</v>
      </c>
      <c r="H61" s="321">
        <v>9.622457532887422</v>
      </c>
      <c r="I61" s="321">
        <v>18.273805349975245</v>
      </c>
      <c r="J61" s="321">
        <v>24.499347388073886</v>
      </c>
      <c r="K61" s="321">
        <v>38.73700520844298</v>
      </c>
      <c r="L61" s="35">
        <v>18</v>
      </c>
    </row>
    <row r="62" spans="1:12" s="33" customFormat="1" ht="15" customHeight="1" x14ac:dyDescent="0.25">
      <c r="A62" s="305" t="s">
        <v>219</v>
      </c>
      <c r="B62" s="318">
        <v>12</v>
      </c>
      <c r="C62" s="318">
        <v>11</v>
      </c>
      <c r="D62" s="318">
        <v>11</v>
      </c>
      <c r="E62" s="318">
        <v>9</v>
      </c>
      <c r="F62" s="318">
        <v>8</v>
      </c>
      <c r="G62" s="321">
        <v>21.805494984736153</v>
      </c>
      <c r="H62" s="321">
        <v>19.887544972971018</v>
      </c>
      <c r="I62" s="321">
        <v>19.885747342541038</v>
      </c>
      <c r="J62" s="321">
        <v>16.216216216216218</v>
      </c>
      <c r="K62" s="321">
        <v>14.595610370181168</v>
      </c>
      <c r="L62" s="35">
        <v>46</v>
      </c>
    </row>
    <row r="63" spans="1:12" s="33" customFormat="1" ht="15" customHeight="1" x14ac:dyDescent="0.25">
      <c r="A63" s="305" t="s">
        <v>220</v>
      </c>
      <c r="B63" s="318">
        <v>94</v>
      </c>
      <c r="C63" s="318">
        <v>140</v>
      </c>
      <c r="D63" s="318">
        <v>155</v>
      </c>
      <c r="E63" s="318">
        <v>146</v>
      </c>
      <c r="F63" s="318">
        <v>210</v>
      </c>
      <c r="G63" s="321">
        <v>11.059096754155103</v>
      </c>
      <c r="H63" s="321">
        <v>16.479836331682602</v>
      </c>
      <c r="I63" s="321">
        <v>18.332911479241229</v>
      </c>
      <c r="J63" s="321">
        <v>17.287415117015673</v>
      </c>
      <c r="K63" s="321">
        <v>25.064301869677564</v>
      </c>
      <c r="L63" s="35">
        <v>33</v>
      </c>
    </row>
    <row r="64" spans="1:12" s="33" customFormat="1" ht="15" customHeight="1" x14ac:dyDescent="0.25">
      <c r="A64" s="305" t="s">
        <v>221</v>
      </c>
      <c r="B64" s="318">
        <v>36</v>
      </c>
      <c r="C64" s="318">
        <v>49</v>
      </c>
      <c r="D64" s="318">
        <v>48</v>
      </c>
      <c r="E64" s="318">
        <v>60</v>
      </c>
      <c r="F64" s="318">
        <v>56</v>
      </c>
      <c r="G64" s="321">
        <v>16.738580568367802</v>
      </c>
      <c r="H64" s="321">
        <v>22.635512809852454</v>
      </c>
      <c r="I64" s="321">
        <v>22.214714471498059</v>
      </c>
      <c r="J64" s="321">
        <v>27.707994680065021</v>
      </c>
      <c r="K64" s="321">
        <v>25.790288114361505</v>
      </c>
      <c r="L64" s="35">
        <v>32</v>
      </c>
    </row>
    <row r="65" spans="1:12" s="33" customFormat="1" ht="15" customHeight="1" x14ac:dyDescent="0.25">
      <c r="A65" s="305" t="s">
        <v>222</v>
      </c>
      <c r="B65" s="318">
        <v>8</v>
      </c>
      <c r="C65" s="318">
        <v>23</v>
      </c>
      <c r="D65" s="318">
        <v>44</v>
      </c>
      <c r="E65" s="318">
        <v>75</v>
      </c>
      <c r="F65" s="318">
        <v>66</v>
      </c>
      <c r="G65" s="321">
        <v>10.232665225566315</v>
      </c>
      <c r="H65" s="321">
        <v>29.098085852004605</v>
      </c>
      <c r="I65" s="321">
        <v>54.828660436137071</v>
      </c>
      <c r="J65" s="321">
        <v>92.060686404477835</v>
      </c>
      <c r="K65" s="321">
        <v>80.398582061370917</v>
      </c>
      <c r="L65" s="35">
        <v>4</v>
      </c>
    </row>
    <row r="66" spans="1:12" s="33" customFormat="1" ht="24.95" customHeight="1" x14ac:dyDescent="0.25">
      <c r="A66" s="39" t="s">
        <v>223</v>
      </c>
      <c r="L66" s="40"/>
    </row>
    <row r="67" spans="1:12" s="33" customFormat="1" ht="18" customHeight="1" x14ac:dyDescent="0.25">
      <c r="A67" s="41" t="s">
        <v>716</v>
      </c>
      <c r="L67" s="40"/>
    </row>
    <row r="68" spans="1:12" s="33" customFormat="1" ht="18" customHeight="1" x14ac:dyDescent="0.25">
      <c r="A68" s="41" t="s">
        <v>224</v>
      </c>
      <c r="L68" s="40"/>
    </row>
    <row r="69" spans="1:12" s="33" customFormat="1" ht="18" customHeight="1" x14ac:dyDescent="0.25">
      <c r="A69" s="41" t="s">
        <v>225</v>
      </c>
      <c r="L69" s="40"/>
    </row>
    <row r="70" spans="1:12" s="40" customFormat="1" ht="18" customHeight="1" x14ac:dyDescent="0.25">
      <c r="A70" s="85" t="s">
        <v>140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141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</row>
  </sheetData>
  <sheetProtection algorithmName="SHA-512" hashValue="76hdZ80OTAzsmXDzHXFdobhAPphl/gozuq861BUcUFbHGpeGALiHDW0USHsfyBZBiygD0q86ncz4ItcpyGH5Rg==" saltValue="Wglv9d4tujb+hyRxruZ0iQ==" spinCount="100000" sheet="1" objects="1" scenarios="1"/>
  <hyperlinks>
    <hyperlink ref="A72" location="'Table of Contents'!A1" display="Click here to return to the Table of Contents" xr:uid="{59147700-FD93-4F85-8A76-FC6E24B1883A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8623-5666-4B94-8BC9-67F0B3EFEA5D}">
  <sheetPr codeName="Sheet50">
    <pageSetUpPr fitToPage="1"/>
  </sheetPr>
  <dimension ref="A1:M75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3" width="11.7109375" style="43" customWidth="1"/>
    <col min="4" max="4" width="14" style="44" customWidth="1"/>
    <col min="5" max="6" width="11.7109375" style="43" customWidth="1"/>
    <col min="7" max="7" width="9.7109375" style="44" customWidth="1"/>
    <col min="8" max="9" width="11.7109375" style="43" customWidth="1"/>
    <col min="10" max="10" width="15.5703125" style="43" customWidth="1"/>
    <col min="11" max="16384" width="9.140625" style="43"/>
  </cols>
  <sheetData>
    <row r="1" spans="1:9" ht="21" x14ac:dyDescent="0.35">
      <c r="A1" s="105" t="s">
        <v>717</v>
      </c>
    </row>
    <row r="2" spans="1:9" ht="35.1" customHeight="1" x14ac:dyDescent="0.2">
      <c r="A2" s="46" t="s">
        <v>548</v>
      </c>
      <c r="B2" s="47"/>
      <c r="C2" s="47"/>
      <c r="D2" s="19"/>
      <c r="E2" s="47"/>
      <c r="F2" s="47"/>
      <c r="G2" s="19"/>
      <c r="H2" s="47"/>
      <c r="I2" s="47"/>
    </row>
    <row r="3" spans="1:9" s="27" customFormat="1" ht="38.1" customHeight="1" thickBot="1" x14ac:dyDescent="0.35">
      <c r="A3" s="323" t="s">
        <v>227</v>
      </c>
      <c r="B3" s="23" t="s">
        <v>228</v>
      </c>
      <c r="C3" s="324" t="s">
        <v>229</v>
      </c>
      <c r="D3" s="24" t="s">
        <v>230</v>
      </c>
      <c r="E3" s="324" t="s">
        <v>231</v>
      </c>
      <c r="F3" s="24" t="s">
        <v>232</v>
      </c>
      <c r="G3" s="24" t="s">
        <v>233</v>
      </c>
    </row>
    <row r="4" spans="1:9" s="33" customFormat="1" ht="18" customHeight="1" x14ac:dyDescent="0.25">
      <c r="A4" s="304" t="s">
        <v>160</v>
      </c>
      <c r="B4" s="29">
        <v>3798</v>
      </c>
      <c r="C4" s="325">
        <v>19.257529542936688</v>
      </c>
      <c r="D4" s="29">
        <v>13468</v>
      </c>
      <c r="E4" s="325">
        <v>68.551800129653202</v>
      </c>
      <c r="F4" s="29">
        <v>17302</v>
      </c>
      <c r="G4" s="31">
        <v>43.948716201914429</v>
      </c>
    </row>
    <row r="5" spans="1:9" s="33" customFormat="1" ht="15" customHeight="1" x14ac:dyDescent="0.25">
      <c r="A5" s="305" t="s">
        <v>162</v>
      </c>
      <c r="B5" s="35">
        <v>83</v>
      </c>
      <c r="C5" s="326">
        <v>9.7883605817616246</v>
      </c>
      <c r="D5" s="35">
        <v>290</v>
      </c>
      <c r="E5" s="326">
        <v>35.202927521547956</v>
      </c>
      <c r="F5" s="35">
        <v>374</v>
      </c>
      <c r="G5" s="37">
        <v>22.371886554197083</v>
      </c>
    </row>
    <row r="6" spans="1:9" s="33" customFormat="1" ht="16.5" customHeight="1" x14ac:dyDescent="0.25">
      <c r="A6" s="306" t="s">
        <v>163</v>
      </c>
      <c r="B6" s="35">
        <v>7</v>
      </c>
      <c r="C6" s="326">
        <v>11.228723957952134</v>
      </c>
      <c r="D6" s="35">
        <v>33</v>
      </c>
      <c r="E6" s="326">
        <v>55.35752720376874</v>
      </c>
      <c r="F6" s="35">
        <v>40</v>
      </c>
      <c r="G6" s="37">
        <v>32.799626173448083</v>
      </c>
    </row>
    <row r="7" spans="1:9" s="33" customFormat="1" ht="15" customHeight="1" x14ac:dyDescent="0.25">
      <c r="A7" s="305" t="s">
        <v>164</v>
      </c>
      <c r="B7" s="35">
        <v>0</v>
      </c>
      <c r="C7" s="326">
        <v>0</v>
      </c>
      <c r="D7" s="35">
        <v>0</v>
      </c>
      <c r="E7" s="326">
        <v>0</v>
      </c>
      <c r="F7" s="35">
        <v>0</v>
      </c>
      <c r="G7" s="37">
        <v>0</v>
      </c>
    </row>
    <row r="8" spans="1:9" s="33" customFormat="1" ht="15" customHeight="1" x14ac:dyDescent="0.25">
      <c r="A8" s="305" t="s">
        <v>165</v>
      </c>
      <c r="B8" s="35" t="s">
        <v>234</v>
      </c>
      <c r="C8" s="326" t="s">
        <v>234</v>
      </c>
      <c r="D8" s="35" t="s">
        <v>234</v>
      </c>
      <c r="E8" s="326" t="s">
        <v>234</v>
      </c>
      <c r="F8" s="35">
        <v>5</v>
      </c>
      <c r="G8" s="37">
        <v>12.402024010318518</v>
      </c>
    </row>
    <row r="9" spans="1:9" s="33" customFormat="1" ht="15" customHeight="1" x14ac:dyDescent="0.25">
      <c r="A9" s="305" t="s">
        <v>166</v>
      </c>
      <c r="B9" s="35">
        <v>48</v>
      </c>
      <c r="C9" s="326">
        <v>47.783907285262281</v>
      </c>
      <c r="D9" s="35">
        <v>75</v>
      </c>
      <c r="E9" s="326">
        <v>74.474381457910084</v>
      </c>
      <c r="F9" s="35">
        <v>124</v>
      </c>
      <c r="G9" s="37">
        <v>61.643086528997053</v>
      </c>
    </row>
    <row r="10" spans="1:9" s="33" customFormat="1" ht="15" customHeight="1" x14ac:dyDescent="0.25">
      <c r="A10" s="305" t="s">
        <v>167</v>
      </c>
      <c r="B10" s="35" t="s">
        <v>234</v>
      </c>
      <c r="C10" s="326" t="s">
        <v>234</v>
      </c>
      <c r="D10" s="35" t="s">
        <v>234</v>
      </c>
      <c r="E10" s="326" t="s">
        <v>234</v>
      </c>
      <c r="F10" s="35">
        <v>2</v>
      </c>
      <c r="G10" s="37">
        <v>4.4335084569173819</v>
      </c>
    </row>
    <row r="11" spans="1:9" s="33" customFormat="1" ht="15" customHeight="1" x14ac:dyDescent="0.25">
      <c r="A11" s="305" t="s">
        <v>168</v>
      </c>
      <c r="B11" s="35" t="s">
        <v>234</v>
      </c>
      <c r="C11" s="326" t="s">
        <v>234</v>
      </c>
      <c r="D11" s="35" t="s">
        <v>234</v>
      </c>
      <c r="E11" s="326" t="s">
        <v>234</v>
      </c>
      <c r="F11" s="35">
        <v>5</v>
      </c>
      <c r="G11" s="37">
        <v>22.666485334783914</v>
      </c>
    </row>
    <row r="12" spans="1:9" s="33" customFormat="1" ht="15" customHeight="1" x14ac:dyDescent="0.25">
      <c r="A12" s="307" t="s">
        <v>169</v>
      </c>
      <c r="B12" s="35">
        <v>62</v>
      </c>
      <c r="C12" s="326">
        <v>10.47304367608805</v>
      </c>
      <c r="D12" s="35">
        <v>251</v>
      </c>
      <c r="E12" s="326">
        <v>43.898847525148845</v>
      </c>
      <c r="F12" s="35">
        <v>315</v>
      </c>
      <c r="G12" s="37">
        <v>27.067320292327103</v>
      </c>
    </row>
    <row r="13" spans="1:9" s="33" customFormat="1" ht="15" customHeight="1" x14ac:dyDescent="0.25">
      <c r="A13" s="305" t="s">
        <v>170</v>
      </c>
      <c r="B13" s="35" t="s">
        <v>234</v>
      </c>
      <c r="C13" s="326" t="s">
        <v>234</v>
      </c>
      <c r="D13" s="35" t="s">
        <v>234</v>
      </c>
      <c r="E13" s="326" t="s">
        <v>234</v>
      </c>
      <c r="F13" s="35">
        <v>4</v>
      </c>
      <c r="G13" s="37">
        <v>14.530131860946678</v>
      </c>
    </row>
    <row r="14" spans="1:9" s="33" customFormat="1" ht="15" customHeight="1" x14ac:dyDescent="0.25">
      <c r="A14" s="305" t="s">
        <v>171</v>
      </c>
      <c r="B14" s="35">
        <v>14</v>
      </c>
      <c r="C14" s="326">
        <v>14.749226182190368</v>
      </c>
      <c r="D14" s="35">
        <v>11</v>
      </c>
      <c r="E14" s="326">
        <v>11.331822268391882</v>
      </c>
      <c r="F14" s="35">
        <v>25</v>
      </c>
      <c r="G14" s="37">
        <v>13.021375890662091</v>
      </c>
    </row>
    <row r="15" spans="1:9" s="33" customFormat="1" ht="15" customHeight="1" x14ac:dyDescent="0.25">
      <c r="A15" s="305" t="s">
        <v>172</v>
      </c>
      <c r="B15" s="35">
        <v>139</v>
      </c>
      <c r="C15" s="326">
        <v>27.52496353302471</v>
      </c>
      <c r="D15" s="35">
        <v>308</v>
      </c>
      <c r="E15" s="326">
        <v>60.540793738126375</v>
      </c>
      <c r="F15" s="35">
        <v>447</v>
      </c>
      <c r="G15" s="37">
        <v>44.093972442746853</v>
      </c>
    </row>
    <row r="16" spans="1:9" s="33" customFormat="1" ht="15" customHeight="1" x14ac:dyDescent="0.25">
      <c r="A16" s="305" t="s">
        <v>173</v>
      </c>
      <c r="B16" s="35" t="s">
        <v>234</v>
      </c>
      <c r="C16" s="326" t="s">
        <v>234</v>
      </c>
      <c r="D16" s="35" t="s">
        <v>234</v>
      </c>
      <c r="E16" s="326" t="s">
        <v>234</v>
      </c>
      <c r="F16" s="35">
        <v>6</v>
      </c>
      <c r="G16" s="37">
        <v>20.684662322887544</v>
      </c>
    </row>
    <row r="17" spans="1:7" s="33" customFormat="1" ht="15" customHeight="1" x14ac:dyDescent="0.25">
      <c r="A17" s="307" t="s">
        <v>174</v>
      </c>
      <c r="B17" s="35">
        <v>14</v>
      </c>
      <c r="C17" s="326">
        <v>20.771695232415219</v>
      </c>
      <c r="D17" s="35">
        <v>28</v>
      </c>
      <c r="E17" s="326">
        <v>41.135582930684798</v>
      </c>
      <c r="F17" s="35">
        <v>42</v>
      </c>
      <c r="G17" s="37">
        <v>31.00386071884661</v>
      </c>
    </row>
    <row r="18" spans="1:7" s="33" customFormat="1" ht="15" customHeight="1" x14ac:dyDescent="0.25">
      <c r="A18" s="305" t="s">
        <v>175</v>
      </c>
      <c r="B18" s="35">
        <v>10</v>
      </c>
      <c r="C18" s="326">
        <v>11.465752010385657</v>
      </c>
      <c r="D18" s="35">
        <v>24</v>
      </c>
      <c r="E18" s="326">
        <v>26.715425067464476</v>
      </c>
      <c r="F18" s="35">
        <v>34</v>
      </c>
      <c r="G18" s="37">
        <v>19.203397871811738</v>
      </c>
    </row>
    <row r="19" spans="1:7" s="33" customFormat="1" ht="15" customHeight="1" x14ac:dyDescent="0.25">
      <c r="A19" s="305" t="s">
        <v>176</v>
      </c>
      <c r="B19" s="35" t="s">
        <v>234</v>
      </c>
      <c r="C19" s="326" t="s">
        <v>234</v>
      </c>
      <c r="D19" s="35" t="s">
        <v>234</v>
      </c>
      <c r="E19" s="326" t="s">
        <v>234</v>
      </c>
      <c r="F19" s="35">
        <v>2</v>
      </c>
      <c r="G19" s="37">
        <v>10.564682267180782</v>
      </c>
    </row>
    <row r="20" spans="1:7" s="33" customFormat="1" ht="15" customHeight="1" x14ac:dyDescent="0.25">
      <c r="A20" s="305" t="s">
        <v>177</v>
      </c>
      <c r="B20" s="35">
        <v>192</v>
      </c>
      <c r="C20" s="326">
        <v>43.390070310178665</v>
      </c>
      <c r="D20" s="35">
        <v>351</v>
      </c>
      <c r="E20" s="326">
        <v>75.35658388623807</v>
      </c>
      <c r="F20" s="35">
        <v>543</v>
      </c>
      <c r="G20" s="37">
        <v>59.783129266979643</v>
      </c>
    </row>
    <row r="21" spans="1:7" s="33" customFormat="1" ht="15" customHeight="1" x14ac:dyDescent="0.25">
      <c r="A21" s="305" t="s">
        <v>178</v>
      </c>
      <c r="B21" s="35">
        <v>15</v>
      </c>
      <c r="C21" s="326">
        <v>21.667012206074158</v>
      </c>
      <c r="D21" s="35">
        <v>19</v>
      </c>
      <c r="E21" s="326">
        <v>22.51522700126225</v>
      </c>
      <c r="F21" s="35">
        <v>34</v>
      </c>
      <c r="G21" s="37">
        <v>22.132967054427578</v>
      </c>
    </row>
    <row r="22" spans="1:7" s="33" customFormat="1" ht="15" customHeight="1" x14ac:dyDescent="0.25">
      <c r="A22" s="305" t="s">
        <v>179</v>
      </c>
      <c r="B22" s="35">
        <v>48</v>
      </c>
      <c r="C22" s="326">
        <v>141.0855788799212</v>
      </c>
      <c r="D22" s="35">
        <v>40</v>
      </c>
      <c r="E22" s="326">
        <v>117.43948058714098</v>
      </c>
      <c r="F22" s="35">
        <v>88</v>
      </c>
      <c r="G22" s="37">
        <v>129.25589730031405</v>
      </c>
    </row>
    <row r="23" spans="1:7" s="33" customFormat="1" ht="15" customHeight="1" x14ac:dyDescent="0.25">
      <c r="A23" s="305" t="s">
        <v>180</v>
      </c>
      <c r="B23" s="35" t="s">
        <v>234</v>
      </c>
      <c r="C23" s="326" t="s">
        <v>234</v>
      </c>
      <c r="D23" s="35" t="s">
        <v>234</v>
      </c>
      <c r="E23" s="326" t="s">
        <v>234</v>
      </c>
      <c r="F23" s="35">
        <v>3</v>
      </c>
      <c r="G23" s="37">
        <v>9.5611435127641116</v>
      </c>
    </row>
    <row r="24" spans="1:7" s="33" customFormat="1" ht="15" customHeight="1" x14ac:dyDescent="0.25">
      <c r="A24" s="305" t="s">
        <v>181</v>
      </c>
      <c r="B24" s="35">
        <v>1167</v>
      </c>
      <c r="C24" s="326">
        <v>23.239595237575294</v>
      </c>
      <c r="D24" s="35">
        <v>5071</v>
      </c>
      <c r="E24" s="326">
        <v>102.99895522379938</v>
      </c>
      <c r="F24" s="35">
        <v>6240</v>
      </c>
      <c r="G24" s="37">
        <v>62.745394573508818</v>
      </c>
    </row>
    <row r="25" spans="1:7" s="33" customFormat="1" ht="16.5" customHeight="1" x14ac:dyDescent="0.25">
      <c r="A25" s="306" t="s">
        <v>182</v>
      </c>
      <c r="B25" s="35">
        <v>88</v>
      </c>
      <c r="C25" s="326">
        <v>37.481338681413419</v>
      </c>
      <c r="D25" s="35">
        <v>335</v>
      </c>
      <c r="E25" s="326">
        <v>148.49041740283909</v>
      </c>
      <c r="F25" s="35">
        <v>424</v>
      </c>
      <c r="G25" s="37">
        <v>92.096374536879765</v>
      </c>
    </row>
    <row r="26" spans="1:7" s="33" customFormat="1" ht="16.5" customHeight="1" x14ac:dyDescent="0.25">
      <c r="A26" s="306" t="s">
        <v>183</v>
      </c>
      <c r="B26" s="35">
        <v>7</v>
      </c>
      <c r="C26" s="326">
        <v>9.8117667462244231</v>
      </c>
      <c r="D26" s="35">
        <v>40</v>
      </c>
      <c r="E26" s="326">
        <v>58.930396362538175</v>
      </c>
      <c r="F26" s="35">
        <v>47</v>
      </c>
      <c r="G26" s="37">
        <v>33.759615117521818</v>
      </c>
    </row>
    <row r="27" spans="1:7" s="33" customFormat="1" ht="15" customHeight="1" x14ac:dyDescent="0.25">
      <c r="A27" s="305" t="s">
        <v>184</v>
      </c>
      <c r="B27" s="35">
        <v>10</v>
      </c>
      <c r="C27" s="326">
        <v>12.435947904374647</v>
      </c>
      <c r="D27" s="35">
        <v>34</v>
      </c>
      <c r="E27" s="326">
        <v>44.594868940859527</v>
      </c>
      <c r="F27" s="35">
        <v>44</v>
      </c>
      <c r="G27" s="37">
        <v>28.087377277311742</v>
      </c>
    </row>
    <row r="28" spans="1:7" s="33" customFormat="1" ht="15" customHeight="1" x14ac:dyDescent="0.25">
      <c r="A28" s="305" t="s">
        <v>185</v>
      </c>
      <c r="B28" s="35">
        <v>8</v>
      </c>
      <c r="C28" s="326">
        <v>6.0933411467575063</v>
      </c>
      <c r="D28" s="35">
        <v>36</v>
      </c>
      <c r="E28" s="326">
        <v>27.879931069988562</v>
      </c>
      <c r="F28" s="35">
        <v>44</v>
      </c>
      <c r="G28" s="37">
        <v>16.896043253870722</v>
      </c>
    </row>
    <row r="29" spans="1:7" s="33" customFormat="1" ht="15" customHeight="1" x14ac:dyDescent="0.25">
      <c r="A29" s="305" t="s">
        <v>186</v>
      </c>
      <c r="B29" s="35" t="s">
        <v>234</v>
      </c>
      <c r="C29" s="326" t="s">
        <v>234</v>
      </c>
      <c r="D29" s="35" t="s">
        <v>234</v>
      </c>
      <c r="E29" s="326" t="s">
        <v>234</v>
      </c>
      <c r="F29" s="35">
        <v>2</v>
      </c>
      <c r="G29" s="37">
        <v>11.734334663224605</v>
      </c>
    </row>
    <row r="30" spans="1:7" s="33" customFormat="1" ht="15" customHeight="1" x14ac:dyDescent="0.25">
      <c r="A30" s="305" t="s">
        <v>187</v>
      </c>
      <c r="B30" s="35">
        <v>10</v>
      </c>
      <c r="C30" s="326">
        <v>22.072221982172024</v>
      </c>
      <c r="D30" s="35">
        <v>10</v>
      </c>
      <c r="E30" s="326">
        <v>21.977932491074437</v>
      </c>
      <c r="F30" s="35">
        <v>20</v>
      </c>
      <c r="G30" s="37">
        <v>22.024976323150423</v>
      </c>
    </row>
    <row r="31" spans="1:7" s="33" customFormat="1" ht="15" customHeight="1" x14ac:dyDescent="0.25">
      <c r="A31" s="305" t="s">
        <v>188</v>
      </c>
      <c r="B31" s="35">
        <v>35</v>
      </c>
      <c r="C31" s="326">
        <v>25.028040863621392</v>
      </c>
      <c r="D31" s="35">
        <v>61</v>
      </c>
      <c r="E31" s="326">
        <v>42.553235154400461</v>
      </c>
      <c r="F31" s="35">
        <v>96</v>
      </c>
      <c r="G31" s="37">
        <v>33.899142987291377</v>
      </c>
    </row>
    <row r="32" spans="1:7" s="33" customFormat="1" ht="15" customHeight="1" x14ac:dyDescent="0.25">
      <c r="A32" s="305" t="s">
        <v>189</v>
      </c>
      <c r="B32" s="35" t="s">
        <v>234</v>
      </c>
      <c r="C32" s="326" t="s">
        <v>234</v>
      </c>
      <c r="D32" s="35" t="s">
        <v>234</v>
      </c>
      <c r="E32" s="326" t="s">
        <v>234</v>
      </c>
      <c r="F32" s="35">
        <v>2</v>
      </c>
      <c r="G32" s="37">
        <v>23.277467411545558</v>
      </c>
    </row>
    <row r="33" spans="1:7" s="33" customFormat="1" ht="15" customHeight="1" x14ac:dyDescent="0.25">
      <c r="A33" s="305" t="s">
        <v>190</v>
      </c>
      <c r="B33" s="35">
        <v>0</v>
      </c>
      <c r="C33" s="326">
        <v>0</v>
      </c>
      <c r="D33" s="35">
        <v>0</v>
      </c>
      <c r="E33" s="326">
        <v>0</v>
      </c>
      <c r="F33" s="35">
        <v>0</v>
      </c>
      <c r="G33" s="37">
        <v>0</v>
      </c>
    </row>
    <row r="34" spans="1:7" s="33" customFormat="1" ht="15" customHeight="1" x14ac:dyDescent="0.25">
      <c r="A34" s="305" t="s">
        <v>191</v>
      </c>
      <c r="B34" s="35">
        <v>18</v>
      </c>
      <c r="C34" s="326">
        <v>8.4277892016623159</v>
      </c>
      <c r="D34" s="35">
        <v>58</v>
      </c>
      <c r="E34" s="326">
        <v>25.649659845431433</v>
      </c>
      <c r="F34" s="35">
        <v>76</v>
      </c>
      <c r="G34" s="37">
        <v>17.284394238838541</v>
      </c>
    </row>
    <row r="35" spans="1:7" s="33" customFormat="1" ht="15" customHeight="1" x14ac:dyDescent="0.25">
      <c r="A35" s="305" t="s">
        <v>192</v>
      </c>
      <c r="B35" s="35">
        <v>12</v>
      </c>
      <c r="C35" s="326">
        <v>17.400783484107137</v>
      </c>
      <c r="D35" s="35">
        <v>30</v>
      </c>
      <c r="E35" s="326">
        <v>43.707829602323095</v>
      </c>
      <c r="F35" s="35">
        <v>42</v>
      </c>
      <c r="G35" s="37">
        <v>30.523255813953604</v>
      </c>
    </row>
    <row r="36" spans="1:7" s="33" customFormat="1" ht="15" customHeight="1" x14ac:dyDescent="0.25">
      <c r="A36" s="305" t="s">
        <v>193</v>
      </c>
      <c r="B36" s="35">
        <v>3</v>
      </c>
      <c r="C36" s="326">
        <v>5.8399946403390581</v>
      </c>
      <c r="D36" s="35">
        <v>4</v>
      </c>
      <c r="E36" s="326">
        <v>7.8952942122350827</v>
      </c>
      <c r="F36" s="35">
        <v>7</v>
      </c>
      <c r="G36" s="37">
        <v>6.8605255162545387</v>
      </c>
    </row>
    <row r="37" spans="1:7" s="33" customFormat="1" ht="15" customHeight="1" x14ac:dyDescent="0.25">
      <c r="A37" s="305" t="s">
        <v>194</v>
      </c>
      <c r="B37" s="35">
        <v>149</v>
      </c>
      <c r="C37" s="326">
        <v>9.389088207698002</v>
      </c>
      <c r="D37" s="35">
        <v>792</v>
      </c>
      <c r="E37" s="326">
        <v>50.294258205228047</v>
      </c>
      <c r="F37" s="35">
        <v>942</v>
      </c>
      <c r="G37" s="37">
        <v>29.794277158258538</v>
      </c>
    </row>
    <row r="38" spans="1:7" s="33" customFormat="1" ht="15" customHeight="1" x14ac:dyDescent="0.25">
      <c r="A38" s="305" t="s">
        <v>195</v>
      </c>
      <c r="B38" s="35">
        <v>19</v>
      </c>
      <c r="C38" s="326">
        <v>9.1596226543046502</v>
      </c>
      <c r="D38" s="35">
        <v>30</v>
      </c>
      <c r="E38" s="326">
        <v>14.880075957839908</v>
      </c>
      <c r="F38" s="35">
        <v>49</v>
      </c>
      <c r="G38" s="37">
        <v>11.979151387136801</v>
      </c>
    </row>
    <row r="39" spans="1:7" s="33" customFormat="1" ht="15" customHeight="1" x14ac:dyDescent="0.25">
      <c r="A39" s="305" t="s">
        <v>196</v>
      </c>
      <c r="B39" s="35" t="s">
        <v>234</v>
      </c>
      <c r="C39" s="326" t="s">
        <v>234</v>
      </c>
      <c r="D39" s="35" t="s">
        <v>234</v>
      </c>
      <c r="E39" s="326" t="s">
        <v>234</v>
      </c>
      <c r="F39" s="35">
        <v>2</v>
      </c>
      <c r="G39" s="37">
        <v>10.173457449514199</v>
      </c>
    </row>
    <row r="40" spans="1:7" s="33" customFormat="1" ht="15" customHeight="1" x14ac:dyDescent="0.25">
      <c r="A40" s="305" t="s">
        <v>197</v>
      </c>
      <c r="B40" s="35">
        <v>135</v>
      </c>
      <c r="C40" s="326">
        <v>11.062366612327434</v>
      </c>
      <c r="D40" s="35">
        <v>738</v>
      </c>
      <c r="E40" s="326">
        <v>60.926614434502611</v>
      </c>
      <c r="F40" s="35">
        <v>874</v>
      </c>
      <c r="G40" s="37">
        <v>35.942717014435075</v>
      </c>
    </row>
    <row r="41" spans="1:7" s="33" customFormat="1" ht="15" customHeight="1" x14ac:dyDescent="0.25">
      <c r="A41" s="305" t="s">
        <v>198</v>
      </c>
      <c r="B41" s="35">
        <v>244</v>
      </c>
      <c r="C41" s="326">
        <v>30.357771949282863</v>
      </c>
      <c r="D41" s="35">
        <v>475</v>
      </c>
      <c r="E41" s="326">
        <v>60.719717829511154</v>
      </c>
      <c r="F41" s="35">
        <v>723</v>
      </c>
      <c r="G41" s="37">
        <v>45.585489817033881</v>
      </c>
    </row>
    <row r="42" spans="1:7" s="33" customFormat="1" ht="15" customHeight="1" x14ac:dyDescent="0.25">
      <c r="A42" s="305" t="s">
        <v>199</v>
      </c>
      <c r="B42" s="35">
        <v>1</v>
      </c>
      <c r="C42" s="326">
        <v>3.088280774913319</v>
      </c>
      <c r="D42" s="35">
        <v>7</v>
      </c>
      <c r="E42" s="326">
        <v>21.509655483520469</v>
      </c>
      <c r="F42" s="35">
        <v>8</v>
      </c>
      <c r="G42" s="37">
        <v>12.322099685786458</v>
      </c>
    </row>
    <row r="43" spans="1:7" s="33" customFormat="1" ht="15" customHeight="1" x14ac:dyDescent="0.25">
      <c r="A43" s="305" t="s">
        <v>200</v>
      </c>
      <c r="B43" s="35">
        <v>272</v>
      </c>
      <c r="C43" s="326">
        <v>24.839670783687474</v>
      </c>
      <c r="D43" s="35">
        <v>618</v>
      </c>
      <c r="E43" s="326">
        <v>56.893743265644353</v>
      </c>
      <c r="F43" s="35">
        <v>891</v>
      </c>
      <c r="G43" s="37">
        <v>40.847987720847293</v>
      </c>
    </row>
    <row r="44" spans="1:7" s="33" customFormat="1" ht="15" customHeight="1" x14ac:dyDescent="0.25">
      <c r="A44" s="305" t="s">
        <v>201</v>
      </c>
      <c r="B44" s="35">
        <v>172</v>
      </c>
      <c r="C44" s="326">
        <v>10.549063141198761</v>
      </c>
      <c r="D44" s="35">
        <v>1098</v>
      </c>
      <c r="E44" s="326">
        <v>66.225227186557817</v>
      </c>
      <c r="F44" s="35">
        <v>1273</v>
      </c>
      <c r="G44" s="37">
        <v>38.711188080724739</v>
      </c>
    </row>
    <row r="45" spans="1:7" s="33" customFormat="1" ht="15" customHeight="1" x14ac:dyDescent="0.25">
      <c r="A45" s="305" t="s">
        <v>202</v>
      </c>
      <c r="B45" s="35">
        <v>112</v>
      </c>
      <c r="C45" s="326">
        <v>26.528927971853072</v>
      </c>
      <c r="D45" s="35">
        <v>1128</v>
      </c>
      <c r="E45" s="326">
        <v>260.28605728754007</v>
      </c>
      <c r="F45" s="35">
        <v>1259</v>
      </c>
      <c r="G45" s="37">
        <v>147.15679971947867</v>
      </c>
    </row>
    <row r="46" spans="1:7" s="33" customFormat="1" ht="15" customHeight="1" x14ac:dyDescent="0.25">
      <c r="A46" s="305" t="s">
        <v>203</v>
      </c>
      <c r="B46" s="35">
        <v>142</v>
      </c>
      <c r="C46" s="326">
        <v>36.144077959478643</v>
      </c>
      <c r="D46" s="35">
        <v>218</v>
      </c>
      <c r="E46" s="326">
        <v>55.354128770994464</v>
      </c>
      <c r="F46" s="35">
        <v>360</v>
      </c>
      <c r="G46" s="37">
        <v>45.760772848608219</v>
      </c>
    </row>
    <row r="47" spans="1:7" s="33" customFormat="1" ht="15" customHeight="1" x14ac:dyDescent="0.25">
      <c r="A47" s="305" t="s">
        <v>204</v>
      </c>
      <c r="B47" s="35">
        <v>3</v>
      </c>
      <c r="C47" s="326">
        <v>2.2134005259357901</v>
      </c>
      <c r="D47" s="35">
        <v>23</v>
      </c>
      <c r="E47" s="326">
        <v>16.07616512350987</v>
      </c>
      <c r="F47" s="35">
        <v>26</v>
      </c>
      <c r="G47" s="37">
        <v>9.332141690625134</v>
      </c>
    </row>
    <row r="48" spans="1:7" s="33" customFormat="1" ht="15" customHeight="1" x14ac:dyDescent="0.25">
      <c r="A48" s="305" t="s">
        <v>205</v>
      </c>
      <c r="B48" s="35">
        <v>26</v>
      </c>
      <c r="C48" s="326">
        <v>6.7922469309601521</v>
      </c>
      <c r="D48" s="35">
        <v>120</v>
      </c>
      <c r="E48" s="326">
        <v>32.097094245049682</v>
      </c>
      <c r="F48" s="35">
        <v>146</v>
      </c>
      <c r="G48" s="37">
        <v>19.295451691986404</v>
      </c>
    </row>
    <row r="49" spans="1:7" s="33" customFormat="1" ht="15" customHeight="1" x14ac:dyDescent="0.25">
      <c r="A49" s="305" t="s">
        <v>206</v>
      </c>
      <c r="B49" s="35">
        <v>16</v>
      </c>
      <c r="C49" s="326">
        <v>7.3061818064247568</v>
      </c>
      <c r="D49" s="35">
        <v>71</v>
      </c>
      <c r="E49" s="326">
        <v>31.678274973427563</v>
      </c>
      <c r="F49" s="35">
        <v>87</v>
      </c>
      <c r="G49" s="37">
        <v>19.633463546074331</v>
      </c>
    </row>
    <row r="50" spans="1:7" s="33" customFormat="1" ht="15" customHeight="1" x14ac:dyDescent="0.25">
      <c r="A50" s="305" t="s">
        <v>207</v>
      </c>
      <c r="B50" s="35">
        <v>102</v>
      </c>
      <c r="C50" s="326">
        <v>10.798512755626819</v>
      </c>
      <c r="D50" s="35">
        <v>425</v>
      </c>
      <c r="E50" s="326">
        <v>43.880548750503301</v>
      </c>
      <c r="F50" s="35">
        <v>527</v>
      </c>
      <c r="G50" s="37">
        <v>27.546726199654866</v>
      </c>
    </row>
    <row r="51" spans="1:7" s="33" customFormat="1" ht="15" customHeight="1" x14ac:dyDescent="0.25">
      <c r="A51" s="305" t="s">
        <v>208</v>
      </c>
      <c r="B51" s="35">
        <v>32</v>
      </c>
      <c r="C51" s="326">
        <v>23.992119987905461</v>
      </c>
      <c r="D51" s="35">
        <v>72</v>
      </c>
      <c r="E51" s="326">
        <v>53.661713428767769</v>
      </c>
      <c r="F51" s="35">
        <v>104</v>
      </c>
      <c r="G51" s="37">
        <v>38.871093735399931</v>
      </c>
    </row>
    <row r="52" spans="1:7" s="33" customFormat="1" ht="15" customHeight="1" x14ac:dyDescent="0.25">
      <c r="A52" s="305" t="s">
        <v>209</v>
      </c>
      <c r="B52" s="35">
        <v>46</v>
      </c>
      <c r="C52" s="326">
        <v>49.685557378376906</v>
      </c>
      <c r="D52" s="35">
        <v>51</v>
      </c>
      <c r="E52" s="326">
        <v>56.989758081729747</v>
      </c>
      <c r="F52" s="35">
        <v>97</v>
      </c>
      <c r="G52" s="37">
        <v>53.275627224394675</v>
      </c>
    </row>
    <row r="53" spans="1:7" s="33" customFormat="1" ht="15" customHeight="1" x14ac:dyDescent="0.25">
      <c r="A53" s="305" t="s">
        <v>210</v>
      </c>
      <c r="B53" s="35">
        <v>0</v>
      </c>
      <c r="C53" s="326">
        <v>0</v>
      </c>
      <c r="D53" s="35">
        <v>0</v>
      </c>
      <c r="E53" s="326">
        <v>0</v>
      </c>
      <c r="F53" s="35">
        <v>0</v>
      </c>
      <c r="G53" s="37">
        <v>0</v>
      </c>
    </row>
    <row r="54" spans="1:7" s="33" customFormat="1" ht="15" customHeight="1" x14ac:dyDescent="0.25">
      <c r="A54" s="305" t="s">
        <v>211</v>
      </c>
      <c r="B54" s="35" t="s">
        <v>234</v>
      </c>
      <c r="C54" s="326" t="s">
        <v>234</v>
      </c>
      <c r="D54" s="35" t="s">
        <v>234</v>
      </c>
      <c r="E54" s="326" t="s">
        <v>234</v>
      </c>
      <c r="F54" s="35">
        <v>21</v>
      </c>
      <c r="G54" s="37">
        <v>47.956154373144713</v>
      </c>
    </row>
    <row r="55" spans="1:7" s="33" customFormat="1" ht="15" customHeight="1" x14ac:dyDescent="0.25">
      <c r="A55" s="305" t="s">
        <v>212</v>
      </c>
      <c r="B55" s="35">
        <v>38</v>
      </c>
      <c r="C55" s="326">
        <v>16.756839444152497</v>
      </c>
      <c r="D55" s="35">
        <v>118</v>
      </c>
      <c r="E55" s="326">
        <v>52.268143883778933</v>
      </c>
      <c r="F55" s="35">
        <v>156</v>
      </c>
      <c r="G55" s="37">
        <v>34.472700273129853</v>
      </c>
    </row>
    <row r="56" spans="1:7" s="33" customFormat="1" ht="15" customHeight="1" x14ac:dyDescent="0.25">
      <c r="A56" s="305" t="s">
        <v>213</v>
      </c>
      <c r="B56" s="35">
        <v>33</v>
      </c>
      <c r="C56" s="326">
        <v>13.420841808692357</v>
      </c>
      <c r="D56" s="35">
        <v>82</v>
      </c>
      <c r="E56" s="326">
        <v>34.27752810686038</v>
      </c>
      <c r="F56" s="35">
        <v>115</v>
      </c>
      <c r="G56" s="37">
        <v>23.705963595885468</v>
      </c>
    </row>
    <row r="57" spans="1:7" s="33" customFormat="1" ht="15" customHeight="1" x14ac:dyDescent="0.25">
      <c r="A57" s="305" t="s">
        <v>214</v>
      </c>
      <c r="B57" s="35">
        <v>133</v>
      </c>
      <c r="C57" s="326">
        <v>47.819427830837732</v>
      </c>
      <c r="D57" s="35">
        <v>245</v>
      </c>
      <c r="E57" s="326">
        <v>89.088199132287556</v>
      </c>
      <c r="F57" s="35">
        <v>378</v>
      </c>
      <c r="G57" s="37">
        <v>68.337376929446094</v>
      </c>
    </row>
    <row r="58" spans="1:7" s="33" customFormat="1" ht="15" customHeight="1" x14ac:dyDescent="0.25">
      <c r="A58" s="305" t="s">
        <v>215</v>
      </c>
      <c r="B58" s="35">
        <v>31</v>
      </c>
      <c r="C58" s="326">
        <v>61.001067110778877</v>
      </c>
      <c r="D58" s="35">
        <v>37</v>
      </c>
      <c r="E58" s="326">
        <v>73.037054821709205</v>
      </c>
      <c r="F58" s="35">
        <v>68</v>
      </c>
      <c r="G58" s="37">
        <v>67.009598139498223</v>
      </c>
    </row>
    <row r="59" spans="1:7" s="33" customFormat="1" ht="15" customHeight="1" x14ac:dyDescent="0.25">
      <c r="A59" s="305" t="s">
        <v>216</v>
      </c>
      <c r="B59" s="35">
        <v>17</v>
      </c>
      <c r="C59" s="326">
        <v>51.231535569528653</v>
      </c>
      <c r="D59" s="35">
        <v>23</v>
      </c>
      <c r="E59" s="326">
        <v>70.357233568940586</v>
      </c>
      <c r="F59" s="35">
        <v>40</v>
      </c>
      <c r="G59" s="37">
        <v>60.722906198290772</v>
      </c>
    </row>
    <row r="60" spans="1:7" s="33" customFormat="1" ht="15" customHeight="1" x14ac:dyDescent="0.25">
      <c r="A60" s="305" t="s">
        <v>217</v>
      </c>
      <c r="B60" s="35" t="s">
        <v>234</v>
      </c>
      <c r="C60" s="326" t="s">
        <v>234</v>
      </c>
      <c r="D60" s="35" t="s">
        <v>234</v>
      </c>
      <c r="E60" s="326" t="s">
        <v>234</v>
      </c>
      <c r="F60" s="35">
        <v>6</v>
      </c>
      <c r="G60" s="37">
        <v>37.39016638624048</v>
      </c>
    </row>
    <row r="61" spans="1:7" s="33" customFormat="1" ht="15" customHeight="1" x14ac:dyDescent="0.25">
      <c r="A61" s="305" t="s">
        <v>218</v>
      </c>
      <c r="B61" s="35">
        <v>80</v>
      </c>
      <c r="C61" s="326">
        <v>33.7874018649552</v>
      </c>
      <c r="D61" s="35">
        <v>104</v>
      </c>
      <c r="E61" s="326">
        <v>43.656508380495929</v>
      </c>
      <c r="F61" s="35">
        <v>184</v>
      </c>
      <c r="G61" s="37">
        <v>38.737005208442895</v>
      </c>
    </row>
    <row r="62" spans="1:7" s="33" customFormat="1" ht="15" customHeight="1" x14ac:dyDescent="0.25">
      <c r="A62" s="305" t="s">
        <v>219</v>
      </c>
      <c r="B62" s="35">
        <v>5</v>
      </c>
      <c r="C62" s="326">
        <v>19.040249033442862</v>
      </c>
      <c r="D62" s="35">
        <v>3</v>
      </c>
      <c r="E62" s="326">
        <v>10.507572025692259</v>
      </c>
      <c r="F62" s="35">
        <v>8</v>
      </c>
      <c r="G62" s="37">
        <v>14.595610370181141</v>
      </c>
    </row>
    <row r="63" spans="1:7" s="33" customFormat="1" ht="15" customHeight="1" x14ac:dyDescent="0.25">
      <c r="A63" s="305" t="s">
        <v>220</v>
      </c>
      <c r="B63" s="35">
        <v>31</v>
      </c>
      <c r="C63" s="326">
        <v>7.3871100580001787</v>
      </c>
      <c r="D63" s="35">
        <v>178</v>
      </c>
      <c r="E63" s="326">
        <v>42.563865565483205</v>
      </c>
      <c r="F63" s="35">
        <v>210</v>
      </c>
      <c r="G63" s="37">
        <v>25.064301869677585</v>
      </c>
    </row>
    <row r="64" spans="1:7" s="33" customFormat="1" ht="15" customHeight="1" x14ac:dyDescent="0.25">
      <c r="A64" s="305" t="s">
        <v>221</v>
      </c>
      <c r="B64" s="35">
        <v>18</v>
      </c>
      <c r="C64" s="326">
        <v>16.191271481607917</v>
      </c>
      <c r="D64" s="35">
        <v>38</v>
      </c>
      <c r="E64" s="326">
        <v>35.860900771053842</v>
      </c>
      <c r="F64" s="35">
        <v>56</v>
      </c>
      <c r="G64" s="37">
        <v>25.79028811436147</v>
      </c>
    </row>
    <row r="65" spans="1:13" s="33" customFormat="1" ht="15" customHeight="1" x14ac:dyDescent="0.25">
      <c r="A65" s="305" t="s">
        <v>222</v>
      </c>
      <c r="B65" s="35">
        <v>28</v>
      </c>
      <c r="C65" s="326">
        <v>68.639589763839751</v>
      </c>
      <c r="D65" s="35">
        <v>38</v>
      </c>
      <c r="E65" s="326">
        <v>92.01366119175762</v>
      </c>
      <c r="F65" s="35">
        <v>66</v>
      </c>
      <c r="G65" s="37">
        <v>80.398582061370931</v>
      </c>
    </row>
    <row r="66" spans="1:13" s="33" customFormat="1" ht="24.95" customHeight="1" x14ac:dyDescent="0.25">
      <c r="A66" s="39" t="s">
        <v>223</v>
      </c>
    </row>
    <row r="67" spans="1:13" s="33" customFormat="1" ht="15.95" customHeight="1" x14ac:dyDescent="0.25">
      <c r="A67" s="41" t="s">
        <v>716</v>
      </c>
      <c r="J67" s="40"/>
      <c r="K67" s="40"/>
      <c r="L67" s="40"/>
    </row>
    <row r="68" spans="1:13" s="40" customFormat="1" ht="15.95" customHeight="1" x14ac:dyDescent="0.25">
      <c r="A68" s="41" t="s">
        <v>235</v>
      </c>
      <c r="B68" s="33"/>
      <c r="C68" s="33"/>
      <c r="D68" s="33"/>
      <c r="E68" s="33"/>
      <c r="F68" s="33"/>
      <c r="G68" s="33"/>
      <c r="H68" s="33"/>
      <c r="I68" s="33"/>
    </row>
    <row r="69" spans="1:13" s="40" customFormat="1" ht="15.95" customHeight="1" x14ac:dyDescent="0.25">
      <c r="A69" s="41" t="s">
        <v>236</v>
      </c>
      <c r="B69" s="33"/>
      <c r="C69" s="33"/>
      <c r="D69" s="33"/>
      <c r="E69" s="33"/>
      <c r="F69" s="33"/>
      <c r="G69" s="33"/>
      <c r="H69" s="33"/>
      <c r="I69" s="33"/>
    </row>
    <row r="70" spans="1:13" s="40" customFormat="1" ht="15.95" customHeight="1" x14ac:dyDescent="0.25">
      <c r="A70" s="41" t="s">
        <v>225</v>
      </c>
      <c r="B70" s="33"/>
      <c r="C70" s="33"/>
      <c r="D70" s="33"/>
      <c r="E70" s="33"/>
      <c r="F70" s="33"/>
      <c r="G70" s="33"/>
      <c r="H70" s="33"/>
      <c r="I70" s="33"/>
    </row>
    <row r="71" spans="1:13" s="40" customFormat="1" ht="15.95" customHeight="1" x14ac:dyDescent="0.25">
      <c r="A71" s="85" t="s">
        <v>237</v>
      </c>
      <c r="B71" s="33"/>
      <c r="C71" s="33"/>
      <c r="D71" s="49"/>
      <c r="E71" s="33"/>
      <c r="F71" s="33"/>
      <c r="G71" s="49"/>
      <c r="H71" s="33"/>
      <c r="I71" s="33"/>
    </row>
    <row r="72" spans="1:13" s="40" customFormat="1" ht="13.5" customHeight="1" x14ac:dyDescent="0.25">
      <c r="A72" s="85" t="s">
        <v>238</v>
      </c>
      <c r="B72" s="33"/>
      <c r="C72" s="33"/>
      <c r="D72" s="49"/>
      <c r="E72" s="33"/>
      <c r="F72" s="33"/>
      <c r="G72" s="49"/>
      <c r="H72" s="33"/>
      <c r="I72" s="33"/>
    </row>
    <row r="73" spans="1:13" s="40" customFormat="1" ht="15.95" customHeight="1" x14ac:dyDescent="0.25">
      <c r="A73" s="85" t="s">
        <v>239</v>
      </c>
      <c r="B73" s="42"/>
      <c r="C73" s="42"/>
      <c r="D73" s="50"/>
      <c r="E73" s="42"/>
      <c r="F73" s="42"/>
      <c r="G73" s="50"/>
      <c r="H73" s="42"/>
      <c r="I73" s="42"/>
    </row>
    <row r="74" spans="1:13" s="40" customFormat="1" ht="13.5" customHeight="1" x14ac:dyDescent="0.25">
      <c r="A74" s="85" t="s">
        <v>240</v>
      </c>
      <c r="B74" s="33"/>
      <c r="C74" s="33"/>
      <c r="D74" s="49"/>
      <c r="E74" s="33"/>
      <c r="F74" s="33"/>
      <c r="G74" s="49"/>
      <c r="H74" s="33"/>
      <c r="I74" s="33"/>
    </row>
    <row r="75" spans="1:13" ht="15.75" x14ac:dyDescent="0.25">
      <c r="A75" s="84" t="s">
        <v>145</v>
      </c>
      <c r="D75" s="43"/>
      <c r="M75" s="45"/>
    </row>
  </sheetData>
  <sheetProtection algorithmName="SHA-512" hashValue="8snKFCVBmysIWrFZLg3aoNlSZyuFvoHnvV/LKVuK2By2mge1lz6XI1qs4ypt1DbzAoIBDwywbCX0Sgx2z04aTw==" saltValue="MC9yr6PpPr4BR5JoDXIeGw==" spinCount="100000" sheet="1" objects="1" scenarios="1"/>
  <hyperlinks>
    <hyperlink ref="A75" location="'Table of Contents'!A1" display="Click here to return to the Table of Contents" xr:uid="{6240B8BB-407B-4DC7-9F21-8954B66E53E9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8EC1-A600-4260-B9F8-3892EDCE8E93}">
  <sheetPr codeName="Sheet51">
    <pageSetUpPr fitToPage="1"/>
  </sheetPr>
  <dimension ref="A1:L53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2" width="9.42578125" style="44" customWidth="1"/>
    <col min="3" max="4" width="10.7109375" style="43" customWidth="1"/>
    <col min="5" max="5" width="8.140625" style="44" bestFit="1" customWidth="1"/>
    <col min="6" max="7" width="10.7109375" style="43" customWidth="1"/>
    <col min="8" max="8" width="15.85546875" style="44" bestFit="1" customWidth="1"/>
    <col min="9" max="10" width="10.7109375" style="43" customWidth="1"/>
    <col min="11" max="11" width="16.7109375" style="43" customWidth="1"/>
    <col min="12" max="12" width="15.28515625" style="43" customWidth="1"/>
    <col min="13" max="16384" width="9.140625" style="43"/>
  </cols>
  <sheetData>
    <row r="1" spans="1:8" ht="21" x14ac:dyDescent="0.35">
      <c r="A1" s="105" t="s">
        <v>718</v>
      </c>
    </row>
    <row r="2" spans="1:8" ht="35.1" customHeight="1" x14ac:dyDescent="0.2">
      <c r="A2" s="46" t="s">
        <v>548</v>
      </c>
      <c r="B2" s="98"/>
      <c r="E2" s="98"/>
      <c r="H2" s="98"/>
    </row>
    <row r="3" spans="1:8" s="99" customFormat="1" ht="38.1" customHeight="1" thickBot="1" x14ac:dyDescent="0.35">
      <c r="A3" s="344" t="s">
        <v>416</v>
      </c>
      <c r="B3" s="344" t="s">
        <v>232</v>
      </c>
      <c r="C3" s="345" t="s">
        <v>233</v>
      </c>
      <c r="D3" s="346" t="s">
        <v>228</v>
      </c>
      <c r="E3" s="347" t="s">
        <v>229</v>
      </c>
      <c r="F3" s="346" t="s">
        <v>230</v>
      </c>
      <c r="G3" s="347" t="s">
        <v>231</v>
      </c>
      <c r="H3" s="346" t="s">
        <v>243</v>
      </c>
    </row>
    <row r="4" spans="1:8" s="33" customFormat="1" ht="15" customHeight="1" x14ac:dyDescent="0.25">
      <c r="A4" s="334" t="s">
        <v>244</v>
      </c>
      <c r="B4" s="335">
        <v>17302</v>
      </c>
      <c r="C4" s="336">
        <v>43.948716201914372</v>
      </c>
      <c r="D4" s="337">
        <v>3798</v>
      </c>
      <c r="E4" s="338">
        <v>19.257529542936673</v>
      </c>
      <c r="F4" s="337">
        <v>13468</v>
      </c>
      <c r="G4" s="338">
        <v>68.551800129653216</v>
      </c>
      <c r="H4" s="337">
        <v>36</v>
      </c>
    </row>
    <row r="5" spans="1:8" s="33" customFormat="1" ht="15.75" x14ac:dyDescent="0.25">
      <c r="A5" s="328" t="s">
        <v>245</v>
      </c>
      <c r="B5" s="314">
        <v>2</v>
      </c>
      <c r="C5" s="330">
        <v>2.7647744165274536E-2</v>
      </c>
      <c r="D5" s="59">
        <v>2</v>
      </c>
      <c r="E5" s="332">
        <v>5.6545808854474439E-2</v>
      </c>
      <c r="F5" s="59">
        <v>0</v>
      </c>
      <c r="G5" s="332">
        <v>0</v>
      </c>
      <c r="H5" s="59">
        <v>0</v>
      </c>
    </row>
    <row r="6" spans="1:8" s="33" customFormat="1" ht="15.75" x14ac:dyDescent="0.25">
      <c r="A6" s="329" t="s">
        <v>246</v>
      </c>
      <c r="B6" s="314">
        <v>461</v>
      </c>
      <c r="C6" s="330">
        <v>16.912957336780391</v>
      </c>
      <c r="D6" s="59">
        <v>172</v>
      </c>
      <c r="E6" s="332">
        <v>12.972838370879126</v>
      </c>
      <c r="F6" s="59">
        <v>289</v>
      </c>
      <c r="G6" s="332">
        <v>20.644719093806433</v>
      </c>
      <c r="H6" s="59">
        <v>0</v>
      </c>
    </row>
    <row r="7" spans="1:8" s="33" customFormat="1" ht="15.75" x14ac:dyDescent="0.25">
      <c r="A7" s="329" t="s">
        <v>247</v>
      </c>
      <c r="B7" s="314">
        <v>1945</v>
      </c>
      <c r="C7" s="330">
        <v>67.343696898312857</v>
      </c>
      <c r="D7" s="59">
        <v>575</v>
      </c>
      <c r="E7" s="332">
        <v>41.566708037784892</v>
      </c>
      <c r="F7" s="59">
        <v>1366</v>
      </c>
      <c r="G7" s="332">
        <v>90.77312214649686</v>
      </c>
      <c r="H7" s="59">
        <v>4</v>
      </c>
    </row>
    <row r="8" spans="1:8" s="33" customFormat="1" ht="15.75" x14ac:dyDescent="0.25">
      <c r="A8" s="329" t="s">
        <v>248</v>
      </c>
      <c r="B8" s="314">
        <v>3127</v>
      </c>
      <c r="C8" s="330">
        <v>116.75225964869698</v>
      </c>
      <c r="D8" s="59">
        <v>783</v>
      </c>
      <c r="E8" s="332">
        <v>60.902015947264644</v>
      </c>
      <c r="F8" s="59">
        <v>2333</v>
      </c>
      <c r="G8" s="332">
        <v>167.52246657564982</v>
      </c>
      <c r="H8" s="59">
        <v>11</v>
      </c>
    </row>
    <row r="9" spans="1:8" s="33" customFormat="1" ht="15.75" x14ac:dyDescent="0.25">
      <c r="A9" s="329" t="s">
        <v>249</v>
      </c>
      <c r="B9" s="314">
        <v>3220</v>
      </c>
      <c r="C9" s="330">
        <v>131.7475832274248</v>
      </c>
      <c r="D9" s="59">
        <v>713</v>
      </c>
      <c r="E9" s="332">
        <v>60.618969218703846</v>
      </c>
      <c r="F9" s="59">
        <v>2496</v>
      </c>
      <c r="G9" s="332">
        <v>196.86590043895623</v>
      </c>
      <c r="H9" s="59">
        <v>11</v>
      </c>
    </row>
    <row r="10" spans="1:8" s="33" customFormat="1" ht="15.75" x14ac:dyDescent="0.25">
      <c r="A10" s="329" t="s">
        <v>250</v>
      </c>
      <c r="B10" s="314">
        <v>4508</v>
      </c>
      <c r="C10" s="330">
        <v>87.032444457259743</v>
      </c>
      <c r="D10" s="59">
        <v>1034</v>
      </c>
      <c r="E10" s="332">
        <v>40.813176476120958</v>
      </c>
      <c r="F10" s="59">
        <v>3468</v>
      </c>
      <c r="G10" s="332">
        <v>131.05674320552453</v>
      </c>
      <c r="H10" s="59">
        <v>6</v>
      </c>
    </row>
    <row r="11" spans="1:8" s="33" customFormat="1" ht="15.75" x14ac:dyDescent="0.25">
      <c r="A11" s="329" t="s">
        <v>251</v>
      </c>
      <c r="B11" s="314">
        <v>4037</v>
      </c>
      <c r="C11" s="330">
        <v>24.89087707141249</v>
      </c>
      <c r="D11" s="59">
        <v>517</v>
      </c>
      <c r="E11" s="332">
        <v>6.0962177747090633</v>
      </c>
      <c r="F11" s="59">
        <v>3516</v>
      </c>
      <c r="G11" s="332">
        <v>45.437360607471255</v>
      </c>
      <c r="H11" s="59">
        <v>4</v>
      </c>
    </row>
    <row r="12" spans="1:8" s="33" customFormat="1" ht="16.5" thickBot="1" x14ac:dyDescent="0.3">
      <c r="A12" s="329" t="s">
        <v>252</v>
      </c>
      <c r="B12" s="314">
        <v>2</v>
      </c>
      <c r="C12" s="331" t="s">
        <v>253</v>
      </c>
      <c r="D12" s="59">
        <v>2</v>
      </c>
      <c r="E12" s="333" t="s">
        <v>253</v>
      </c>
      <c r="F12" s="59">
        <v>0</v>
      </c>
      <c r="G12" s="333" t="s">
        <v>253</v>
      </c>
      <c r="H12" s="59">
        <v>0</v>
      </c>
    </row>
    <row r="13" spans="1:8" s="33" customFormat="1" ht="15" customHeight="1" x14ac:dyDescent="0.25">
      <c r="A13" s="339" t="s">
        <v>632</v>
      </c>
      <c r="B13" s="340">
        <v>2361</v>
      </c>
      <c r="C13" s="341">
        <v>104.37068109696537</v>
      </c>
      <c r="D13" s="342">
        <v>554</v>
      </c>
      <c r="E13" s="343">
        <v>48.572683270216466</v>
      </c>
      <c r="F13" s="342">
        <v>1801</v>
      </c>
      <c r="G13" s="343">
        <v>160.57836603265275</v>
      </c>
      <c r="H13" s="342">
        <v>6</v>
      </c>
    </row>
    <row r="14" spans="1:8" s="33" customFormat="1" ht="15.75" x14ac:dyDescent="0.25">
      <c r="A14" s="329" t="s">
        <v>633</v>
      </c>
      <c r="B14" s="314">
        <v>76</v>
      </c>
      <c r="C14" s="330">
        <v>47.047171180902119</v>
      </c>
      <c r="D14" s="59">
        <v>36</v>
      </c>
      <c r="E14" s="332">
        <v>47.346114625210639</v>
      </c>
      <c r="F14" s="59">
        <v>40</v>
      </c>
      <c r="G14" s="332">
        <v>46.781331518329594</v>
      </c>
      <c r="H14" s="59">
        <v>0</v>
      </c>
    </row>
    <row r="15" spans="1:8" s="33" customFormat="1" ht="15" customHeight="1" x14ac:dyDescent="0.25">
      <c r="A15" s="329" t="s">
        <v>634</v>
      </c>
      <c r="B15" s="314">
        <v>309</v>
      </c>
      <c r="C15" s="330">
        <v>181.73061766575734</v>
      </c>
      <c r="D15" s="59">
        <v>99</v>
      </c>
      <c r="E15" s="332">
        <v>123.06495677853434</v>
      </c>
      <c r="F15" s="59">
        <v>210</v>
      </c>
      <c r="G15" s="332">
        <v>234.41014465007146</v>
      </c>
      <c r="H15" s="59">
        <v>0</v>
      </c>
    </row>
    <row r="16" spans="1:8" s="33" customFormat="1" ht="15.75" x14ac:dyDescent="0.25">
      <c r="A16" s="329" t="s">
        <v>635</v>
      </c>
      <c r="B16" s="314">
        <v>472</v>
      </c>
      <c r="C16" s="330">
        <v>267.20902401945784</v>
      </c>
      <c r="D16" s="59">
        <v>127</v>
      </c>
      <c r="E16" s="332">
        <v>153.01317022295109</v>
      </c>
      <c r="F16" s="59">
        <v>344</v>
      </c>
      <c r="G16" s="332">
        <v>367.3590795318965</v>
      </c>
      <c r="H16" s="59">
        <v>1</v>
      </c>
    </row>
    <row r="17" spans="1:8" s="33" customFormat="1" ht="15.75" x14ac:dyDescent="0.25">
      <c r="A17" s="329" t="s">
        <v>636</v>
      </c>
      <c r="B17" s="314">
        <v>511</v>
      </c>
      <c r="C17" s="330">
        <v>327.96127532943137</v>
      </c>
      <c r="D17" s="59">
        <v>106</v>
      </c>
      <c r="E17" s="332">
        <v>141.62697669841171</v>
      </c>
      <c r="F17" s="59">
        <v>403</v>
      </c>
      <c r="G17" s="332">
        <v>497.73622480866499</v>
      </c>
      <c r="H17" s="59">
        <v>2</v>
      </c>
    </row>
    <row r="18" spans="1:8" s="33" customFormat="1" ht="15.75" x14ac:dyDescent="0.25">
      <c r="A18" s="329" t="s">
        <v>637</v>
      </c>
      <c r="B18" s="314">
        <v>565</v>
      </c>
      <c r="C18" s="330">
        <v>195.92049293235573</v>
      </c>
      <c r="D18" s="59">
        <v>119</v>
      </c>
      <c r="E18" s="332">
        <v>83.54588453971796</v>
      </c>
      <c r="F18" s="59">
        <v>445</v>
      </c>
      <c r="G18" s="332">
        <v>304.90815310292351</v>
      </c>
      <c r="H18" s="59">
        <v>1</v>
      </c>
    </row>
    <row r="19" spans="1:8" s="33" customFormat="1" ht="16.5" thickBot="1" x14ac:dyDescent="0.3">
      <c r="A19" s="329" t="s">
        <v>638</v>
      </c>
      <c r="B19" s="314">
        <v>427</v>
      </c>
      <c r="C19" s="330">
        <v>46.265907862432734</v>
      </c>
      <c r="D19" s="59">
        <v>66</v>
      </c>
      <c r="E19" s="332">
        <v>13.335089403293011</v>
      </c>
      <c r="F19" s="59">
        <v>359</v>
      </c>
      <c r="G19" s="332">
        <v>83.880271462711846</v>
      </c>
      <c r="H19" s="59">
        <v>2</v>
      </c>
    </row>
    <row r="20" spans="1:8" s="33" customFormat="1" ht="15" customHeight="1" x14ac:dyDescent="0.25">
      <c r="A20" s="339" t="s">
        <v>639</v>
      </c>
      <c r="B20" s="340">
        <v>7213</v>
      </c>
      <c r="C20" s="341">
        <v>46.339363286650588</v>
      </c>
      <c r="D20" s="342">
        <v>1466</v>
      </c>
      <c r="E20" s="343">
        <v>19.064776322461658</v>
      </c>
      <c r="F20" s="342">
        <v>5735</v>
      </c>
      <c r="G20" s="343">
        <v>72.815904553697621</v>
      </c>
      <c r="H20" s="342">
        <v>12</v>
      </c>
    </row>
    <row r="21" spans="1:8" s="33" customFormat="1" ht="15.75" x14ac:dyDescent="0.25">
      <c r="A21" s="329" t="s">
        <v>640</v>
      </c>
      <c r="B21" s="314">
        <v>223</v>
      </c>
      <c r="C21" s="330">
        <v>16.669470435528144</v>
      </c>
      <c r="D21" s="59">
        <v>72</v>
      </c>
      <c r="E21" s="332">
        <v>10.95601187841771</v>
      </c>
      <c r="F21" s="59">
        <v>151</v>
      </c>
      <c r="G21" s="332">
        <v>22.186256890995391</v>
      </c>
      <c r="H21" s="59">
        <v>0</v>
      </c>
    </row>
    <row r="22" spans="1:8" s="33" customFormat="1" ht="15.75" x14ac:dyDescent="0.25">
      <c r="A22" s="329" t="s">
        <v>641</v>
      </c>
      <c r="B22" s="314">
        <v>908</v>
      </c>
      <c r="C22" s="330">
        <v>64.190929267997831</v>
      </c>
      <c r="D22" s="59">
        <v>233</v>
      </c>
      <c r="E22" s="332">
        <v>34.374417057700839</v>
      </c>
      <c r="F22" s="59">
        <v>674</v>
      </c>
      <c r="G22" s="332">
        <v>91.489023409283789</v>
      </c>
      <c r="H22" s="59">
        <v>1</v>
      </c>
    </row>
    <row r="23" spans="1:8" s="33" customFormat="1" ht="15.75" x14ac:dyDescent="0.25">
      <c r="A23" s="329" t="s">
        <v>642</v>
      </c>
      <c r="B23" s="314">
        <v>1435</v>
      </c>
      <c r="C23" s="330">
        <v>112.79919445924779</v>
      </c>
      <c r="D23" s="59">
        <v>328</v>
      </c>
      <c r="E23" s="332">
        <v>53.556803852445455</v>
      </c>
      <c r="F23" s="59">
        <v>1102</v>
      </c>
      <c r="G23" s="332">
        <v>167.03591718036927</v>
      </c>
      <c r="H23" s="59">
        <v>5</v>
      </c>
    </row>
    <row r="24" spans="1:8" s="33" customFormat="1" ht="15.75" x14ac:dyDescent="0.25">
      <c r="A24" s="329" t="s">
        <v>643</v>
      </c>
      <c r="B24" s="314">
        <v>1411</v>
      </c>
      <c r="C24" s="330">
        <v>130.94645659501495</v>
      </c>
      <c r="D24" s="59">
        <v>294</v>
      </c>
      <c r="E24" s="332">
        <v>57.519025399942869</v>
      </c>
      <c r="F24" s="59">
        <v>1112</v>
      </c>
      <c r="G24" s="332">
        <v>196.32614725506701</v>
      </c>
      <c r="H24" s="59">
        <v>5</v>
      </c>
    </row>
    <row r="25" spans="1:8" s="33" customFormat="1" ht="15.75" x14ac:dyDescent="0.25">
      <c r="A25" s="329" t="s">
        <v>644</v>
      </c>
      <c r="B25" s="314">
        <v>1861</v>
      </c>
      <c r="C25" s="330">
        <v>85.903302579597735</v>
      </c>
      <c r="D25" s="59">
        <v>369</v>
      </c>
      <c r="E25" s="332">
        <v>35.424779644472622</v>
      </c>
      <c r="F25" s="59">
        <v>1491</v>
      </c>
      <c r="G25" s="332">
        <v>132.56330905732003</v>
      </c>
      <c r="H25" s="59">
        <v>1</v>
      </c>
    </row>
    <row r="26" spans="1:8" s="33" customFormat="1" ht="16.5" thickBot="1" x14ac:dyDescent="0.3">
      <c r="A26" s="329" t="s">
        <v>645</v>
      </c>
      <c r="B26" s="314">
        <v>1375</v>
      </c>
      <c r="C26" s="330">
        <v>28.600641630449363</v>
      </c>
      <c r="D26" s="59">
        <v>170</v>
      </c>
      <c r="E26" s="332">
        <v>6.8523639106273553</v>
      </c>
      <c r="F26" s="59">
        <v>1205</v>
      </c>
      <c r="G26" s="332">
        <v>51.790338831340627</v>
      </c>
      <c r="H26" s="59">
        <v>0</v>
      </c>
    </row>
    <row r="27" spans="1:8" s="33" customFormat="1" ht="15" customHeight="1" x14ac:dyDescent="0.25">
      <c r="A27" s="339" t="s">
        <v>646</v>
      </c>
      <c r="B27" s="340">
        <v>4593</v>
      </c>
      <c r="C27" s="341">
        <v>30.655023814877296</v>
      </c>
      <c r="D27" s="342">
        <v>1024</v>
      </c>
      <c r="E27" s="343">
        <v>13.665454267464856</v>
      </c>
      <c r="F27" s="342">
        <v>3562</v>
      </c>
      <c r="G27" s="343">
        <v>47.559824491737011</v>
      </c>
      <c r="H27" s="342">
        <v>7</v>
      </c>
    </row>
    <row r="28" spans="1:8" s="33" customFormat="1" ht="15.75" x14ac:dyDescent="0.25">
      <c r="A28" s="329" t="s">
        <v>647</v>
      </c>
      <c r="B28" s="314">
        <v>67</v>
      </c>
      <c r="C28" s="330">
        <v>8.4505945212042466</v>
      </c>
      <c r="D28" s="59">
        <v>30</v>
      </c>
      <c r="E28" s="332">
        <v>7.8943542425197455</v>
      </c>
      <c r="F28" s="59">
        <v>37</v>
      </c>
      <c r="G28" s="332">
        <v>8.96263096025279</v>
      </c>
      <c r="H28" s="59">
        <v>0</v>
      </c>
    </row>
    <row r="29" spans="1:8" s="33" customFormat="1" ht="15.75" x14ac:dyDescent="0.25">
      <c r="A29" s="329" t="s">
        <v>648</v>
      </c>
      <c r="B29" s="314">
        <v>312</v>
      </c>
      <c r="C29" s="330">
        <v>37.15142880273568</v>
      </c>
      <c r="D29" s="59">
        <v>107</v>
      </c>
      <c r="E29" s="332">
        <v>26.732438691686383</v>
      </c>
      <c r="F29" s="59">
        <v>204</v>
      </c>
      <c r="G29" s="332">
        <v>46.411796848427308</v>
      </c>
      <c r="H29" s="59">
        <v>1</v>
      </c>
    </row>
    <row r="30" spans="1:8" s="33" customFormat="1" ht="15.75" x14ac:dyDescent="0.25">
      <c r="A30" s="329" t="s">
        <v>649</v>
      </c>
      <c r="B30" s="314">
        <v>606</v>
      </c>
      <c r="C30" s="330">
        <v>74.430196419298511</v>
      </c>
      <c r="D30" s="59">
        <v>186</v>
      </c>
      <c r="E30" s="332">
        <v>47.754181639924269</v>
      </c>
      <c r="F30" s="59">
        <v>417</v>
      </c>
      <c r="G30" s="332">
        <v>98.189037994870574</v>
      </c>
      <c r="H30" s="59">
        <v>3</v>
      </c>
    </row>
    <row r="31" spans="1:8" s="33" customFormat="1" ht="15.75" x14ac:dyDescent="0.25">
      <c r="A31" s="329" t="s">
        <v>650</v>
      </c>
      <c r="B31" s="314">
        <v>730</v>
      </c>
      <c r="C31" s="330">
        <v>90.299233104120489</v>
      </c>
      <c r="D31" s="59">
        <v>180</v>
      </c>
      <c r="E31" s="332">
        <v>45.987786837231411</v>
      </c>
      <c r="F31" s="59">
        <v>548</v>
      </c>
      <c r="G31" s="332">
        <v>131.41014507771592</v>
      </c>
      <c r="H31" s="59">
        <v>2</v>
      </c>
    </row>
    <row r="32" spans="1:8" s="33" customFormat="1" ht="15.75" x14ac:dyDescent="0.25">
      <c r="A32" s="329" t="s">
        <v>651</v>
      </c>
      <c r="B32" s="314">
        <v>1253</v>
      </c>
      <c r="C32" s="330">
        <v>68.589716330893268</v>
      </c>
      <c r="D32" s="59">
        <v>336</v>
      </c>
      <c r="E32" s="332">
        <v>38.070034636767446</v>
      </c>
      <c r="F32" s="59">
        <v>916</v>
      </c>
      <c r="G32" s="332">
        <v>97.011232725757566</v>
      </c>
      <c r="H32" s="59">
        <v>1</v>
      </c>
    </row>
    <row r="33" spans="1:12" s="33" customFormat="1" ht="16.5" thickBot="1" x14ac:dyDescent="0.3">
      <c r="A33" s="329" t="s">
        <v>652</v>
      </c>
      <c r="B33" s="314">
        <v>1624</v>
      </c>
      <c r="C33" s="330">
        <v>21.042869409538685</v>
      </c>
      <c r="D33" s="59">
        <v>184</v>
      </c>
      <c r="E33" s="332">
        <v>4.6196526392714956</v>
      </c>
      <c r="F33" s="59">
        <v>1440</v>
      </c>
      <c r="G33" s="332">
        <v>38.55839566586338</v>
      </c>
      <c r="H33" s="59">
        <v>0</v>
      </c>
    </row>
    <row r="34" spans="1:12" s="33" customFormat="1" ht="15" customHeight="1" x14ac:dyDescent="0.25">
      <c r="A34" s="339" t="s">
        <v>653</v>
      </c>
      <c r="B34" s="340">
        <v>3135</v>
      </c>
      <c r="C34" s="341" t="s">
        <v>253</v>
      </c>
      <c r="D34" s="342">
        <v>754</v>
      </c>
      <c r="E34" s="343" t="s">
        <v>253</v>
      </c>
      <c r="F34" s="342">
        <v>2370</v>
      </c>
      <c r="G34" s="343" t="s">
        <v>253</v>
      </c>
      <c r="H34" s="342">
        <v>11</v>
      </c>
    </row>
    <row r="35" spans="1:12" s="33" customFormat="1" ht="15.75" x14ac:dyDescent="0.25">
      <c r="A35" s="329" t="s">
        <v>654</v>
      </c>
      <c r="B35" s="314">
        <v>1</v>
      </c>
      <c r="C35" s="330" t="s">
        <v>253</v>
      </c>
      <c r="D35" s="59">
        <v>1</v>
      </c>
      <c r="E35" s="332" t="s">
        <v>253</v>
      </c>
      <c r="F35" s="59">
        <v>0</v>
      </c>
      <c r="G35" s="332" t="s">
        <v>253</v>
      </c>
      <c r="H35" s="59">
        <v>0</v>
      </c>
    </row>
    <row r="36" spans="1:12" s="33" customFormat="1" ht="15.75" x14ac:dyDescent="0.25">
      <c r="A36" s="329" t="s">
        <v>655</v>
      </c>
      <c r="B36" s="314">
        <v>95</v>
      </c>
      <c r="C36" s="330" t="s">
        <v>253</v>
      </c>
      <c r="D36" s="59">
        <v>34</v>
      </c>
      <c r="E36" s="332" t="s">
        <v>253</v>
      </c>
      <c r="F36" s="59">
        <v>61</v>
      </c>
      <c r="G36" s="332" t="s">
        <v>253</v>
      </c>
      <c r="H36" s="59">
        <v>0</v>
      </c>
    </row>
    <row r="37" spans="1:12" s="33" customFormat="1" ht="15.75" x14ac:dyDescent="0.25">
      <c r="A37" s="329" t="s">
        <v>656</v>
      </c>
      <c r="B37" s="314">
        <v>416</v>
      </c>
      <c r="C37" s="330" t="s">
        <v>253</v>
      </c>
      <c r="D37" s="59">
        <v>136</v>
      </c>
      <c r="E37" s="332" t="s">
        <v>253</v>
      </c>
      <c r="F37" s="59">
        <v>278</v>
      </c>
      <c r="G37" s="332" t="s">
        <v>253</v>
      </c>
      <c r="H37" s="59">
        <v>2</v>
      </c>
    </row>
    <row r="38" spans="1:12" s="33" customFormat="1" ht="15.75" x14ac:dyDescent="0.25">
      <c r="A38" s="329" t="s">
        <v>657</v>
      </c>
      <c r="B38" s="314">
        <v>614</v>
      </c>
      <c r="C38" s="330" t="s">
        <v>253</v>
      </c>
      <c r="D38" s="59">
        <v>142</v>
      </c>
      <c r="E38" s="332" t="s">
        <v>253</v>
      </c>
      <c r="F38" s="59">
        <v>470</v>
      </c>
      <c r="G38" s="332" t="s">
        <v>253</v>
      </c>
      <c r="H38" s="59">
        <v>2</v>
      </c>
    </row>
    <row r="39" spans="1:12" s="33" customFormat="1" ht="15.75" x14ac:dyDescent="0.25">
      <c r="A39" s="329" t="s">
        <v>658</v>
      </c>
      <c r="B39" s="314">
        <v>568</v>
      </c>
      <c r="C39" s="330" t="s">
        <v>253</v>
      </c>
      <c r="D39" s="59">
        <v>133</v>
      </c>
      <c r="E39" s="332" t="s">
        <v>253</v>
      </c>
      <c r="F39" s="59">
        <v>433</v>
      </c>
      <c r="G39" s="332" t="s">
        <v>253</v>
      </c>
      <c r="H39" s="59">
        <v>2</v>
      </c>
    </row>
    <row r="40" spans="1:12" s="33" customFormat="1" ht="15.75" x14ac:dyDescent="0.25">
      <c r="A40" s="329" t="s">
        <v>659</v>
      </c>
      <c r="B40" s="314">
        <v>829</v>
      </c>
      <c r="C40" s="330" t="s">
        <v>253</v>
      </c>
      <c r="D40" s="59">
        <v>210</v>
      </c>
      <c r="E40" s="332" t="s">
        <v>253</v>
      </c>
      <c r="F40" s="59">
        <v>616</v>
      </c>
      <c r="G40" s="332" t="s">
        <v>253</v>
      </c>
      <c r="H40" s="59">
        <v>3</v>
      </c>
    </row>
    <row r="41" spans="1:12" s="33" customFormat="1" ht="15.75" x14ac:dyDescent="0.25">
      <c r="A41" s="329" t="s">
        <v>660</v>
      </c>
      <c r="B41" s="314">
        <v>611</v>
      </c>
      <c r="C41" s="330" t="s">
        <v>253</v>
      </c>
      <c r="D41" s="59">
        <v>97</v>
      </c>
      <c r="E41" s="332" t="s">
        <v>253</v>
      </c>
      <c r="F41" s="59">
        <v>512</v>
      </c>
      <c r="G41" s="332" t="s">
        <v>253</v>
      </c>
      <c r="H41" s="59">
        <v>2</v>
      </c>
    </row>
    <row r="42" spans="1:12" s="33" customFormat="1" ht="15.75" x14ac:dyDescent="0.25">
      <c r="A42" s="329" t="s">
        <v>661</v>
      </c>
      <c r="B42" s="314">
        <v>1</v>
      </c>
      <c r="C42" s="331" t="s">
        <v>253</v>
      </c>
      <c r="D42" s="59">
        <v>1</v>
      </c>
      <c r="E42" s="333" t="s">
        <v>253</v>
      </c>
      <c r="F42" s="59">
        <v>0</v>
      </c>
      <c r="G42" s="333" t="s">
        <v>253</v>
      </c>
      <c r="H42" s="59">
        <v>0</v>
      </c>
    </row>
    <row r="43" spans="1:12" s="33" customFormat="1" ht="24.95" customHeight="1" x14ac:dyDescent="0.25">
      <c r="A43" s="208" t="s">
        <v>716</v>
      </c>
      <c r="B43" s="30"/>
      <c r="C43" s="211"/>
      <c r="D43" s="212"/>
      <c r="E43" s="213"/>
      <c r="F43" s="211"/>
      <c r="G43" s="212"/>
      <c r="H43" s="30"/>
      <c r="I43" s="211"/>
      <c r="J43" s="212"/>
      <c r="K43" s="211"/>
      <c r="L43" s="40"/>
    </row>
    <row r="44" spans="1:12" s="33" customFormat="1" ht="18" customHeight="1" x14ac:dyDescent="0.25">
      <c r="A44" s="208" t="s">
        <v>662</v>
      </c>
      <c r="B44" s="210"/>
      <c r="C44" s="211"/>
      <c r="D44" s="212"/>
      <c r="E44" s="213"/>
      <c r="F44" s="211"/>
      <c r="G44" s="212"/>
      <c r="H44" s="30"/>
      <c r="I44" s="211"/>
      <c r="J44" s="212"/>
      <c r="K44" s="211"/>
    </row>
    <row r="45" spans="1:12" s="33" customFormat="1" ht="15.95" customHeight="1" x14ac:dyDescent="0.25">
      <c r="A45" s="208" t="s">
        <v>663</v>
      </c>
      <c r="B45" s="210"/>
      <c r="C45" s="211"/>
      <c r="D45" s="212"/>
      <c r="E45" s="213"/>
      <c r="F45" s="211"/>
      <c r="G45" s="212"/>
      <c r="H45" s="30"/>
      <c r="I45" s="211"/>
      <c r="J45" s="212"/>
      <c r="K45" s="211"/>
    </row>
    <row r="46" spans="1:12" s="33" customFormat="1" ht="18" customHeight="1" x14ac:dyDescent="0.25">
      <c r="A46" s="208" t="s">
        <v>664</v>
      </c>
      <c r="B46" s="210"/>
      <c r="C46" s="211"/>
      <c r="D46" s="212"/>
      <c r="E46" s="213"/>
      <c r="F46" s="211"/>
      <c r="G46" s="212"/>
      <c r="H46" s="30"/>
      <c r="I46" s="211"/>
      <c r="J46" s="212"/>
      <c r="K46" s="211"/>
    </row>
    <row r="47" spans="1:12" s="40" customFormat="1" ht="18" customHeight="1" x14ac:dyDescent="0.25">
      <c r="A47" s="208" t="s">
        <v>294</v>
      </c>
      <c r="B47" s="210"/>
      <c r="C47" s="211"/>
      <c r="D47" s="212"/>
      <c r="E47" s="213"/>
      <c r="F47" s="211"/>
      <c r="G47" s="212"/>
      <c r="H47" s="30"/>
      <c r="I47" s="211"/>
      <c r="J47" s="212"/>
      <c r="K47" s="211"/>
    </row>
    <row r="48" spans="1:12" s="40" customFormat="1" ht="20.100000000000001" customHeight="1" x14ac:dyDescent="0.25">
      <c r="A48" s="209" t="s">
        <v>225</v>
      </c>
      <c r="B48" s="30"/>
      <c r="C48" s="211"/>
      <c r="D48" s="212"/>
      <c r="E48" s="213"/>
      <c r="F48" s="211"/>
      <c r="G48" s="212"/>
      <c r="H48" s="30"/>
      <c r="I48" s="211"/>
      <c r="J48" s="212"/>
      <c r="K48" s="211"/>
    </row>
    <row r="49" spans="1:12" s="40" customFormat="1" ht="14.1" customHeight="1" x14ac:dyDescent="0.25">
      <c r="A49" s="209" t="s">
        <v>295</v>
      </c>
      <c r="B49" s="30"/>
      <c r="C49" s="211"/>
      <c r="D49" s="212"/>
      <c r="E49" s="213"/>
      <c r="F49" s="211"/>
      <c r="G49" s="212"/>
      <c r="H49" s="30"/>
      <c r="I49" s="211"/>
      <c r="J49" s="212"/>
      <c r="K49" s="211"/>
    </row>
    <row r="50" spans="1:12" s="40" customFormat="1" ht="20.100000000000001" customHeight="1" x14ac:dyDescent="0.25">
      <c r="A50" s="209" t="s">
        <v>296</v>
      </c>
      <c r="B50" s="30"/>
      <c r="C50" s="211"/>
      <c r="D50" s="212"/>
      <c r="E50" s="213"/>
      <c r="F50" s="211"/>
      <c r="G50" s="212"/>
      <c r="H50" s="30"/>
      <c r="I50" s="211"/>
      <c r="J50" s="212"/>
      <c r="K50" s="211"/>
    </row>
    <row r="51" spans="1:12" s="40" customFormat="1" ht="14.1" customHeight="1" x14ac:dyDescent="0.25">
      <c r="A51" s="209" t="s">
        <v>140</v>
      </c>
      <c r="B51" s="30"/>
      <c r="C51" s="211"/>
      <c r="D51" s="212"/>
      <c r="E51" s="213"/>
      <c r="F51" s="211"/>
      <c r="G51" s="212"/>
      <c r="H51" s="30"/>
      <c r="I51" s="211"/>
      <c r="J51" s="212"/>
      <c r="K51" s="211"/>
    </row>
    <row r="52" spans="1:12" ht="15.75" x14ac:dyDescent="0.25">
      <c r="A52" s="209" t="s">
        <v>141</v>
      </c>
      <c r="B52" s="30"/>
      <c r="C52" s="211"/>
      <c r="D52" s="212"/>
      <c r="E52" s="213"/>
      <c r="F52" s="211"/>
      <c r="G52" s="212"/>
      <c r="H52" s="30"/>
      <c r="I52" s="211"/>
      <c r="J52" s="212"/>
      <c r="K52" s="211"/>
      <c r="L52" s="45"/>
    </row>
    <row r="53" spans="1:12" ht="15.75" x14ac:dyDescent="0.25">
      <c r="A53" s="84" t="s">
        <v>145</v>
      </c>
    </row>
  </sheetData>
  <sheetProtection algorithmName="SHA-512" hashValue="dezjIk2UDeVyjK9El90sTxIMwMm2j3N1SxlFMB0gRLRr54Dc4O/BK0EsYkDPICrgn+4bgSQhB6XM89mxFOgzPg==" saltValue="4Aqgme/vNX/PpdK3xCfxgA==" spinCount="100000" sheet="1" objects="1" scenarios="1"/>
  <hyperlinks>
    <hyperlink ref="A52" location="'Table of Contents'!A1" display="Click here to return to the Table of Contents" xr:uid="{CBB84731-A634-4BB3-8E28-E5B3C9BC3661}"/>
    <hyperlink ref="A53" location="'Table of Contents'!A1" display="Click here to return to the Table of Contents" xr:uid="{426B7724-FF59-40A3-B2D4-F7F563A5DBD6}"/>
  </hyperlinks>
  <printOptions horizontalCentered="1"/>
  <pageMargins left="0.4" right="0.4" top="0.3" bottom="0.1" header="0.3" footer="0"/>
  <pageSetup scale="76" orientation="portrait" r:id="rId1"/>
  <headerFooter alignWithMargins="0"/>
  <tableParts count="1">
    <tablePart r:id="rId2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2A54-2DDD-486D-A4EA-B63EA10356D2}">
  <sheetPr codeName="Sheet52">
    <pageSetUpPr fitToPage="1"/>
  </sheetPr>
  <dimension ref="A1:Q73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6" width="10.7109375" style="43" customWidth="1"/>
    <col min="7" max="7" width="9.85546875" style="74" customWidth="1"/>
    <col min="8" max="12" width="10.7109375" style="43" customWidth="1"/>
    <col min="13" max="16384" width="9.140625" style="43"/>
  </cols>
  <sheetData>
    <row r="1" spans="1:17" s="70" customFormat="1" ht="21" customHeight="1" x14ac:dyDescent="0.25">
      <c r="A1" s="367" t="s">
        <v>719</v>
      </c>
      <c r="B1" s="47"/>
      <c r="C1" s="47"/>
      <c r="D1" s="47"/>
      <c r="E1" s="47"/>
      <c r="F1" s="47"/>
      <c r="G1" s="69"/>
      <c r="H1" s="47"/>
      <c r="I1" s="47"/>
      <c r="J1" s="47"/>
      <c r="K1" s="47"/>
      <c r="L1" s="47"/>
      <c r="Q1" s="102" t="s">
        <v>147</v>
      </c>
    </row>
    <row r="2" spans="1:17" ht="35.1" customHeight="1" x14ac:dyDescent="0.2">
      <c r="A2" s="367" t="s">
        <v>371</v>
      </c>
      <c r="B2" s="47"/>
      <c r="C2" s="47"/>
      <c r="D2" s="47"/>
      <c r="E2" s="47"/>
      <c r="F2" s="47"/>
      <c r="G2" s="69"/>
      <c r="H2" s="47"/>
      <c r="I2" s="47"/>
      <c r="J2" s="47"/>
      <c r="K2" s="47"/>
      <c r="L2" s="47"/>
    </row>
    <row r="3" spans="1:17" s="27" customFormat="1" ht="38.1" customHeight="1" thickBot="1" x14ac:dyDescent="0.35">
      <c r="A3" s="322" t="s">
        <v>227</v>
      </c>
      <c r="B3" s="23" t="s">
        <v>149</v>
      </c>
      <c r="C3" s="24" t="s">
        <v>150</v>
      </c>
      <c r="D3" s="24" t="s">
        <v>151</v>
      </c>
      <c r="E3" s="24" t="s">
        <v>152</v>
      </c>
      <c r="F3" s="324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7" s="33" customFormat="1" ht="18" customHeight="1" x14ac:dyDescent="0.25">
      <c r="A4" s="300" t="s">
        <v>160</v>
      </c>
      <c r="B4" s="29">
        <v>1859</v>
      </c>
      <c r="C4" s="29">
        <v>2557</v>
      </c>
      <c r="D4" s="29">
        <v>3009</v>
      </c>
      <c r="E4" s="29">
        <v>2931</v>
      </c>
      <c r="F4" s="348">
        <v>3798</v>
      </c>
      <c r="G4" s="31">
        <v>9.4336914525508551</v>
      </c>
      <c r="H4" s="31">
        <v>12.931396632532472</v>
      </c>
      <c r="I4" s="31">
        <v>15.197923464809246</v>
      </c>
      <c r="J4" s="31">
        <v>14.795328776367315</v>
      </c>
      <c r="K4" s="31">
        <v>19.257529542936688</v>
      </c>
    </row>
    <row r="5" spans="1:17" s="33" customFormat="1" ht="15" customHeight="1" x14ac:dyDescent="0.25">
      <c r="A5" s="301" t="s">
        <v>162</v>
      </c>
      <c r="B5" s="35">
        <v>48</v>
      </c>
      <c r="C5" s="35">
        <v>37</v>
      </c>
      <c r="D5" s="35">
        <v>88</v>
      </c>
      <c r="E5" s="35">
        <v>78</v>
      </c>
      <c r="F5" s="349">
        <v>83</v>
      </c>
      <c r="G5" s="37">
        <v>5.7011977679194503</v>
      </c>
      <c r="H5" s="37">
        <v>4.3693929613409486</v>
      </c>
      <c r="I5" s="37">
        <v>10.335791261389303</v>
      </c>
      <c r="J5" s="37">
        <v>9.143963734398687</v>
      </c>
      <c r="K5" s="37">
        <v>9.7883605817616246</v>
      </c>
    </row>
    <row r="6" spans="1:17" s="33" customFormat="1" ht="16.5" customHeight="1" x14ac:dyDescent="0.25">
      <c r="A6" s="302" t="s">
        <v>163</v>
      </c>
      <c r="B6" s="35">
        <v>4</v>
      </c>
      <c r="C6" s="35">
        <v>1</v>
      </c>
      <c r="D6" s="35">
        <v>6</v>
      </c>
      <c r="E6" s="35">
        <v>4</v>
      </c>
      <c r="F6" s="349">
        <v>7</v>
      </c>
      <c r="G6" s="37">
        <v>6.3956424254417756</v>
      </c>
      <c r="H6" s="37">
        <v>1.5893783213151995</v>
      </c>
      <c r="I6" s="37">
        <v>9.4870868074369898</v>
      </c>
      <c r="J6" s="37">
        <v>6.3241663355974946</v>
      </c>
      <c r="K6" s="37">
        <v>11.228723957952134</v>
      </c>
    </row>
    <row r="7" spans="1:17" s="33" customFormat="1" ht="15" customHeight="1" x14ac:dyDescent="0.25">
      <c r="A7" s="301" t="s">
        <v>164</v>
      </c>
      <c r="B7" s="35">
        <v>0</v>
      </c>
      <c r="C7" s="35">
        <v>0</v>
      </c>
      <c r="D7" s="35">
        <v>0</v>
      </c>
      <c r="E7" s="35">
        <v>0</v>
      </c>
      <c r="F7" s="349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7" s="33" customFormat="1" ht="15" customHeight="1" x14ac:dyDescent="0.25">
      <c r="A8" s="301" t="s">
        <v>165</v>
      </c>
      <c r="B8" s="35" t="s">
        <v>234</v>
      </c>
      <c r="C8" s="35" t="s">
        <v>234</v>
      </c>
      <c r="D8" s="35" t="s">
        <v>234</v>
      </c>
      <c r="E8" s="35" t="s">
        <v>234</v>
      </c>
      <c r="F8" s="349" t="s">
        <v>234</v>
      </c>
      <c r="G8" s="37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7" s="33" customFormat="1" ht="15" customHeight="1" x14ac:dyDescent="0.25">
      <c r="A9" s="301" t="s">
        <v>166</v>
      </c>
      <c r="B9" s="35">
        <v>18</v>
      </c>
      <c r="C9" s="35">
        <v>38</v>
      </c>
      <c r="D9" s="35">
        <v>31</v>
      </c>
      <c r="E9" s="35">
        <v>55</v>
      </c>
      <c r="F9" s="349">
        <v>48</v>
      </c>
      <c r="G9" s="37">
        <v>15.42553228144622</v>
      </c>
      <c r="H9" s="37">
        <v>32.369824507369536</v>
      </c>
      <c r="I9" s="37">
        <v>27.345700830067479</v>
      </c>
      <c r="J9" s="37">
        <v>52.113227355215045</v>
      </c>
      <c r="K9" s="37">
        <v>47.783907285262281</v>
      </c>
    </row>
    <row r="10" spans="1:17" s="33" customFormat="1" ht="15" customHeight="1" x14ac:dyDescent="0.25">
      <c r="A10" s="301" t="s">
        <v>167</v>
      </c>
      <c r="B10" s="35" t="s">
        <v>234</v>
      </c>
      <c r="C10" s="35" t="s">
        <v>234</v>
      </c>
      <c r="D10" s="35" t="s">
        <v>234</v>
      </c>
      <c r="E10" s="35">
        <v>0</v>
      </c>
      <c r="F10" s="349" t="s">
        <v>234</v>
      </c>
      <c r="G10" s="37" t="s">
        <v>234</v>
      </c>
      <c r="H10" s="37" t="s">
        <v>234</v>
      </c>
      <c r="I10" s="37" t="s">
        <v>234</v>
      </c>
      <c r="J10" s="37">
        <v>0</v>
      </c>
      <c r="K10" s="37" t="s">
        <v>234</v>
      </c>
    </row>
    <row r="11" spans="1:17" s="33" customFormat="1" ht="15" customHeight="1" x14ac:dyDescent="0.25">
      <c r="A11" s="301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349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7" s="33" customFormat="1" ht="15" customHeight="1" x14ac:dyDescent="0.25">
      <c r="A12" s="303" t="s">
        <v>169</v>
      </c>
      <c r="B12" s="35">
        <v>12</v>
      </c>
      <c r="C12" s="35">
        <v>41</v>
      </c>
      <c r="D12" s="35">
        <v>62</v>
      </c>
      <c r="E12" s="35">
        <v>66</v>
      </c>
      <c r="F12" s="349">
        <v>62</v>
      </c>
      <c r="G12" s="37">
        <v>2.0498371889911797</v>
      </c>
      <c r="H12" s="37">
        <v>6.9548960802829871</v>
      </c>
      <c r="I12" s="37">
        <v>10.481847102121675</v>
      </c>
      <c r="J12" s="37">
        <v>11.1175925068849</v>
      </c>
      <c r="K12" s="37">
        <v>10.47304367608805</v>
      </c>
    </row>
    <row r="13" spans="1:17" s="33" customFormat="1" ht="15" customHeight="1" x14ac:dyDescent="0.25">
      <c r="A13" s="301" t="s">
        <v>170</v>
      </c>
      <c r="B13" s="35" t="s">
        <v>234</v>
      </c>
      <c r="C13" s="35" t="s">
        <v>234</v>
      </c>
      <c r="D13" s="35">
        <v>0</v>
      </c>
      <c r="E13" s="35" t="s">
        <v>234</v>
      </c>
      <c r="F13" s="349" t="s">
        <v>234</v>
      </c>
      <c r="G13" s="37" t="s">
        <v>234</v>
      </c>
      <c r="H13" s="37" t="s">
        <v>234</v>
      </c>
      <c r="I13" s="37">
        <v>0</v>
      </c>
      <c r="J13" s="37" t="s">
        <v>234</v>
      </c>
      <c r="K13" s="37" t="s">
        <v>234</v>
      </c>
    </row>
    <row r="14" spans="1:17" s="33" customFormat="1" ht="15" customHeight="1" x14ac:dyDescent="0.25">
      <c r="A14" s="301" t="s">
        <v>171</v>
      </c>
      <c r="B14" s="35">
        <v>1</v>
      </c>
      <c r="C14" s="35">
        <v>1</v>
      </c>
      <c r="D14" s="35">
        <v>8</v>
      </c>
      <c r="E14" s="35">
        <v>12</v>
      </c>
      <c r="F14" s="349">
        <v>14</v>
      </c>
      <c r="G14" s="37">
        <v>1.093144684438518</v>
      </c>
      <c r="H14" s="37">
        <v>1.080837038095529</v>
      </c>
      <c r="I14" s="37">
        <v>8.6091401494408064</v>
      </c>
      <c r="J14" s="37">
        <v>12.682455526349321</v>
      </c>
      <c r="K14" s="37">
        <v>14.749226182190368</v>
      </c>
    </row>
    <row r="15" spans="1:17" s="33" customFormat="1" ht="15" customHeight="1" x14ac:dyDescent="0.25">
      <c r="A15" s="301" t="s">
        <v>172</v>
      </c>
      <c r="B15" s="35">
        <v>211</v>
      </c>
      <c r="C15" s="35">
        <v>124</v>
      </c>
      <c r="D15" s="35">
        <v>123</v>
      </c>
      <c r="E15" s="35">
        <v>104</v>
      </c>
      <c r="F15" s="349">
        <v>139</v>
      </c>
      <c r="G15" s="37">
        <v>42.930028497914229</v>
      </c>
      <c r="H15" s="37">
        <v>25.020969740710392</v>
      </c>
      <c r="I15" s="37">
        <v>24.636478444396488</v>
      </c>
      <c r="J15" s="37">
        <v>20.683470287889097</v>
      </c>
      <c r="K15" s="37">
        <v>27.52496353302471</v>
      </c>
    </row>
    <row r="16" spans="1:17" s="33" customFormat="1" ht="15" customHeight="1" x14ac:dyDescent="0.25">
      <c r="A16" s="301" t="s">
        <v>173</v>
      </c>
      <c r="B16" s="35" t="s">
        <v>234</v>
      </c>
      <c r="C16" s="35" t="s">
        <v>234</v>
      </c>
      <c r="D16" s="35" t="s">
        <v>234</v>
      </c>
      <c r="E16" s="35" t="s">
        <v>234</v>
      </c>
      <c r="F16" s="349" t="s">
        <v>234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33" customFormat="1" ht="15" customHeight="1" x14ac:dyDescent="0.25">
      <c r="A17" s="303" t="s">
        <v>174</v>
      </c>
      <c r="B17" s="35">
        <v>4</v>
      </c>
      <c r="C17" s="35">
        <v>5</v>
      </c>
      <c r="D17" s="35">
        <v>8</v>
      </c>
      <c r="E17" s="35">
        <v>3</v>
      </c>
      <c r="F17" s="349">
        <v>14</v>
      </c>
      <c r="G17" s="37">
        <v>5.8554797052343206</v>
      </c>
      <c r="H17" s="37">
        <v>7.3171134348646918</v>
      </c>
      <c r="I17" s="37">
        <v>11.769994344958391</v>
      </c>
      <c r="J17" s="37">
        <v>4.4172555327150675</v>
      </c>
      <c r="K17" s="37">
        <v>20.771695232415219</v>
      </c>
    </row>
    <row r="18" spans="1:11" s="33" customFormat="1" ht="15" customHeight="1" x14ac:dyDescent="0.25">
      <c r="A18" s="301" t="s">
        <v>175</v>
      </c>
      <c r="B18" s="35">
        <v>8</v>
      </c>
      <c r="C18" s="35">
        <v>9</v>
      </c>
      <c r="D18" s="35">
        <v>8</v>
      </c>
      <c r="E18" s="35">
        <v>8</v>
      </c>
      <c r="F18" s="349">
        <v>10</v>
      </c>
      <c r="G18" s="37">
        <v>9.0181694863355197</v>
      </c>
      <c r="H18" s="37">
        <v>10.121902345835586</v>
      </c>
      <c r="I18" s="37">
        <v>8.9899401678316178</v>
      </c>
      <c r="J18" s="37">
        <v>9.1021631308464848</v>
      </c>
      <c r="K18" s="37">
        <v>11.465752010385657</v>
      </c>
    </row>
    <row r="19" spans="1:11" s="33" customFormat="1" ht="15" customHeight="1" x14ac:dyDescent="0.25">
      <c r="A19" s="301" t="s">
        <v>176</v>
      </c>
      <c r="B19" s="35">
        <v>0</v>
      </c>
      <c r="C19" s="35">
        <v>0</v>
      </c>
      <c r="D19" s="35" t="s">
        <v>234</v>
      </c>
      <c r="E19" s="35">
        <v>0</v>
      </c>
      <c r="F19" s="349" t="s">
        <v>234</v>
      </c>
      <c r="G19" s="37">
        <v>0</v>
      </c>
      <c r="H19" s="37">
        <v>0</v>
      </c>
      <c r="I19" s="37" t="s">
        <v>234</v>
      </c>
      <c r="J19" s="37">
        <v>0</v>
      </c>
      <c r="K19" s="37" t="s">
        <v>234</v>
      </c>
    </row>
    <row r="20" spans="1:11" s="33" customFormat="1" ht="15" customHeight="1" x14ac:dyDescent="0.25">
      <c r="A20" s="301" t="s">
        <v>177</v>
      </c>
      <c r="B20" s="35">
        <v>149</v>
      </c>
      <c r="C20" s="35">
        <v>177</v>
      </c>
      <c r="D20" s="35">
        <v>192</v>
      </c>
      <c r="E20" s="35">
        <v>134</v>
      </c>
      <c r="F20" s="349">
        <v>192</v>
      </c>
      <c r="G20" s="37">
        <v>34.533564147588173</v>
      </c>
      <c r="H20" s="37">
        <v>40.594951377600367</v>
      </c>
      <c r="I20" s="37">
        <v>43.665979953551748</v>
      </c>
      <c r="J20" s="37">
        <v>30.327406134362558</v>
      </c>
      <c r="K20" s="37">
        <v>43.390070310178665</v>
      </c>
    </row>
    <row r="21" spans="1:11" s="33" customFormat="1" ht="15" customHeight="1" x14ac:dyDescent="0.25">
      <c r="A21" s="301" t="s">
        <v>178</v>
      </c>
      <c r="B21" s="35">
        <v>28</v>
      </c>
      <c r="C21" s="35">
        <v>33</v>
      </c>
      <c r="D21" s="35">
        <v>14</v>
      </c>
      <c r="E21" s="35">
        <v>24</v>
      </c>
      <c r="F21" s="349">
        <v>15</v>
      </c>
      <c r="G21" s="37">
        <v>41.486083906594772</v>
      </c>
      <c r="H21" s="37">
        <v>48.52481546249507</v>
      </c>
      <c r="I21" s="37">
        <v>20.505641657083054</v>
      </c>
      <c r="J21" s="37">
        <v>34.771248190332109</v>
      </c>
      <c r="K21" s="37">
        <v>21.667012206074158</v>
      </c>
    </row>
    <row r="22" spans="1:11" s="33" customFormat="1" ht="15" customHeight="1" x14ac:dyDescent="0.25">
      <c r="A22" s="301" t="s">
        <v>179</v>
      </c>
      <c r="B22" s="35">
        <v>1</v>
      </c>
      <c r="C22" s="35">
        <v>5</v>
      </c>
      <c r="D22" s="35">
        <v>5</v>
      </c>
      <c r="E22" s="35">
        <v>21</v>
      </c>
      <c r="F22" s="349">
        <v>48</v>
      </c>
      <c r="G22" s="37">
        <v>2.9529671081501196</v>
      </c>
      <c r="H22" s="37">
        <v>14.671569735819036</v>
      </c>
      <c r="I22" s="37">
        <v>14.708814232138499</v>
      </c>
      <c r="J22" s="37">
        <v>61.730090250261142</v>
      </c>
      <c r="K22" s="37">
        <v>141.0855788799212</v>
      </c>
    </row>
    <row r="23" spans="1:11" s="33" customFormat="1" ht="15" customHeight="1" x14ac:dyDescent="0.25">
      <c r="A23" s="301" t="s">
        <v>180</v>
      </c>
      <c r="B23" s="35" t="s">
        <v>234</v>
      </c>
      <c r="C23" s="35">
        <v>0</v>
      </c>
      <c r="D23" s="35" t="s">
        <v>234</v>
      </c>
      <c r="E23" s="35" t="s">
        <v>234</v>
      </c>
      <c r="F23" s="349" t="s">
        <v>234</v>
      </c>
      <c r="G23" s="37" t="s">
        <v>234</v>
      </c>
      <c r="H23" s="37">
        <v>0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301" t="s">
        <v>181</v>
      </c>
      <c r="B24" s="35">
        <v>401</v>
      </c>
      <c r="C24" s="35">
        <v>637</v>
      </c>
      <c r="D24" s="35">
        <v>747</v>
      </c>
      <c r="E24" s="35">
        <v>780</v>
      </c>
      <c r="F24" s="349">
        <v>1167</v>
      </c>
      <c r="G24" s="37">
        <v>7.8523696148379987</v>
      </c>
      <c r="H24" s="37">
        <v>12.494221762271032</v>
      </c>
      <c r="I24" s="37">
        <v>14.706006229131379</v>
      </c>
      <c r="J24" s="37">
        <v>15.429024544327573</v>
      </c>
      <c r="K24" s="37">
        <v>23.239595237575294</v>
      </c>
    </row>
    <row r="25" spans="1:11" s="33" customFormat="1" ht="16.5" customHeight="1" x14ac:dyDescent="0.25">
      <c r="A25" s="302" t="s">
        <v>182</v>
      </c>
      <c r="B25" s="35">
        <v>29</v>
      </c>
      <c r="C25" s="35">
        <v>45</v>
      </c>
      <c r="D25" s="35">
        <v>47</v>
      </c>
      <c r="E25" s="35">
        <v>41</v>
      </c>
      <c r="F25" s="349">
        <v>88</v>
      </c>
      <c r="G25" s="37">
        <v>12.062495315286993</v>
      </c>
      <c r="H25" s="37">
        <v>18.775389935198906</v>
      </c>
      <c r="I25" s="37">
        <v>19.68228458620273</v>
      </c>
      <c r="J25" s="37">
        <v>17.240839947420934</v>
      </c>
      <c r="K25" s="37">
        <v>37.481338681413419</v>
      </c>
    </row>
    <row r="26" spans="1:11" s="33" customFormat="1" ht="16.5" customHeight="1" x14ac:dyDescent="0.25">
      <c r="A26" s="302" t="s">
        <v>183</v>
      </c>
      <c r="B26" s="35">
        <v>2</v>
      </c>
      <c r="C26" s="35">
        <v>6</v>
      </c>
      <c r="D26" s="35">
        <v>1</v>
      </c>
      <c r="E26" s="35">
        <v>2</v>
      </c>
      <c r="F26" s="349">
        <v>7</v>
      </c>
      <c r="G26" s="37">
        <v>2.7291855600410897</v>
      </c>
      <c r="H26" s="37">
        <v>8.1710708272444581</v>
      </c>
      <c r="I26" s="37">
        <v>1.3570496991194319</v>
      </c>
      <c r="J26" s="37">
        <v>2.7235636953074689</v>
      </c>
      <c r="K26" s="37">
        <v>9.8117667462244231</v>
      </c>
    </row>
    <row r="27" spans="1:11" s="33" customFormat="1" ht="15" customHeight="1" x14ac:dyDescent="0.25">
      <c r="A27" s="301" t="s">
        <v>184</v>
      </c>
      <c r="B27" s="35">
        <v>23</v>
      </c>
      <c r="C27" s="35">
        <v>25</v>
      </c>
      <c r="D27" s="35">
        <v>15</v>
      </c>
      <c r="E27" s="35">
        <v>9</v>
      </c>
      <c r="F27" s="349">
        <v>10</v>
      </c>
      <c r="G27" s="37">
        <v>28.946249649918464</v>
      </c>
      <c r="H27" s="37">
        <v>31.245735041029743</v>
      </c>
      <c r="I27" s="37">
        <v>18.786728179581768</v>
      </c>
      <c r="J27" s="37">
        <v>11.194525579916448</v>
      </c>
      <c r="K27" s="37">
        <v>12.435947904374647</v>
      </c>
    </row>
    <row r="28" spans="1:11" s="33" customFormat="1" ht="15" customHeight="1" x14ac:dyDescent="0.25">
      <c r="A28" s="301" t="s">
        <v>185</v>
      </c>
      <c r="B28" s="35">
        <v>3</v>
      </c>
      <c r="C28" s="35">
        <v>2</v>
      </c>
      <c r="D28" s="35">
        <v>4</v>
      </c>
      <c r="E28" s="35">
        <v>7</v>
      </c>
      <c r="F28" s="349">
        <v>8</v>
      </c>
      <c r="G28" s="37">
        <v>2.2435890068718662</v>
      </c>
      <c r="H28" s="37">
        <v>1.4962983361479287</v>
      </c>
      <c r="I28" s="37">
        <v>3.00533339866853</v>
      </c>
      <c r="J28" s="37">
        <v>5.2891250281948015</v>
      </c>
      <c r="K28" s="37">
        <v>6.0933411467575063</v>
      </c>
    </row>
    <row r="29" spans="1:11" s="33" customFormat="1" ht="15" customHeight="1" x14ac:dyDescent="0.25">
      <c r="A29" s="301" t="s">
        <v>186</v>
      </c>
      <c r="B29" s="35" t="s">
        <v>234</v>
      </c>
      <c r="C29" s="35" t="s">
        <v>234</v>
      </c>
      <c r="D29" s="35" t="s">
        <v>234</v>
      </c>
      <c r="E29" s="35" t="s">
        <v>234</v>
      </c>
      <c r="F29" s="349" t="s">
        <v>234</v>
      </c>
      <c r="G29" s="37" t="s">
        <v>234</v>
      </c>
      <c r="H29" s="37" t="s">
        <v>234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301" t="s">
        <v>187</v>
      </c>
      <c r="B30" s="35">
        <v>1</v>
      </c>
      <c r="C30" s="35">
        <v>6</v>
      </c>
      <c r="D30" s="35">
        <v>0</v>
      </c>
      <c r="E30" s="35">
        <v>4</v>
      </c>
      <c r="F30" s="349">
        <v>10</v>
      </c>
      <c r="G30" s="37">
        <v>2.1887900409125285</v>
      </c>
      <c r="H30" s="37">
        <v>13.130962816206504</v>
      </c>
      <c r="I30" s="37">
        <v>0</v>
      </c>
      <c r="J30" s="37">
        <v>8.766801140233623</v>
      </c>
      <c r="K30" s="37">
        <v>22.072221982172024</v>
      </c>
    </row>
    <row r="31" spans="1:11" s="33" customFormat="1" ht="15" customHeight="1" x14ac:dyDescent="0.25">
      <c r="A31" s="301" t="s">
        <v>188</v>
      </c>
      <c r="B31" s="35">
        <v>23</v>
      </c>
      <c r="C31" s="35">
        <v>37</v>
      </c>
      <c r="D31" s="35">
        <v>36</v>
      </c>
      <c r="E31" s="35">
        <v>31</v>
      </c>
      <c r="F31" s="349">
        <v>35</v>
      </c>
      <c r="G31" s="37">
        <v>17.07671880581557</v>
      </c>
      <c r="H31" s="37">
        <v>27.244246981265729</v>
      </c>
      <c r="I31" s="37">
        <v>26.183888634929723</v>
      </c>
      <c r="J31" s="37">
        <v>22.329747218800502</v>
      </c>
      <c r="K31" s="37">
        <v>25.028040863621392</v>
      </c>
    </row>
    <row r="32" spans="1:11" s="33" customFormat="1" ht="15" customHeight="1" x14ac:dyDescent="0.25">
      <c r="A32" s="301" t="s">
        <v>189</v>
      </c>
      <c r="B32" s="35">
        <v>0</v>
      </c>
      <c r="C32" s="35">
        <v>0</v>
      </c>
      <c r="D32" s="35">
        <v>0</v>
      </c>
      <c r="E32" s="35">
        <v>0</v>
      </c>
      <c r="F32" s="349" t="s">
        <v>234</v>
      </c>
      <c r="G32" s="37">
        <v>0</v>
      </c>
      <c r="H32" s="37">
        <v>0</v>
      </c>
      <c r="I32" s="37">
        <v>0</v>
      </c>
      <c r="J32" s="37">
        <v>0</v>
      </c>
      <c r="K32" s="37" t="s">
        <v>234</v>
      </c>
    </row>
    <row r="33" spans="1:11" s="33" customFormat="1" ht="15" customHeight="1" x14ac:dyDescent="0.25">
      <c r="A33" s="301" t="s">
        <v>190</v>
      </c>
      <c r="B33" s="35">
        <v>0</v>
      </c>
      <c r="C33" s="35" t="s">
        <v>234</v>
      </c>
      <c r="D33" s="35" t="s">
        <v>234</v>
      </c>
      <c r="E33" s="35">
        <v>0</v>
      </c>
      <c r="F33" s="349">
        <v>0</v>
      </c>
      <c r="G33" s="37">
        <v>0</v>
      </c>
      <c r="H33" s="37" t="s">
        <v>234</v>
      </c>
      <c r="I33" s="37" t="s">
        <v>234</v>
      </c>
      <c r="J33" s="37">
        <v>0</v>
      </c>
      <c r="K33" s="37">
        <v>0</v>
      </c>
    </row>
    <row r="34" spans="1:11" s="33" customFormat="1" ht="15" customHeight="1" x14ac:dyDescent="0.25">
      <c r="A34" s="301" t="s">
        <v>191</v>
      </c>
      <c r="B34" s="35">
        <v>6</v>
      </c>
      <c r="C34" s="35">
        <v>15</v>
      </c>
      <c r="D34" s="35">
        <v>14</v>
      </c>
      <c r="E34" s="35">
        <v>10</v>
      </c>
      <c r="F34" s="349">
        <v>18</v>
      </c>
      <c r="G34" s="37">
        <v>2.8224395070557433</v>
      </c>
      <c r="H34" s="37">
        <v>7.0261935036719869</v>
      </c>
      <c r="I34" s="37">
        <v>6.5378538230750927</v>
      </c>
      <c r="J34" s="37">
        <v>4.6885551039238518</v>
      </c>
      <c r="K34" s="37">
        <v>8.4277892016623159</v>
      </c>
    </row>
    <row r="35" spans="1:11" s="33" customFormat="1" ht="15" customHeight="1" x14ac:dyDescent="0.25">
      <c r="A35" s="301" t="s">
        <v>192</v>
      </c>
      <c r="B35" s="35">
        <v>1</v>
      </c>
      <c r="C35" s="35">
        <v>4</v>
      </c>
      <c r="D35" s="35">
        <v>6</v>
      </c>
      <c r="E35" s="35">
        <v>4</v>
      </c>
      <c r="F35" s="349">
        <v>12</v>
      </c>
      <c r="G35" s="37">
        <v>1.4244155538600258</v>
      </c>
      <c r="H35" s="37">
        <v>5.7204423911567419</v>
      </c>
      <c r="I35" s="37">
        <v>8.6144513914411309</v>
      </c>
      <c r="J35" s="37">
        <v>5.7659580601242686</v>
      </c>
      <c r="K35" s="37">
        <v>17.400783484107137</v>
      </c>
    </row>
    <row r="36" spans="1:11" s="33" customFormat="1" ht="15" customHeight="1" x14ac:dyDescent="0.25">
      <c r="A36" s="301" t="s">
        <v>193</v>
      </c>
      <c r="B36" s="35">
        <v>2</v>
      </c>
      <c r="C36" s="35">
        <v>5</v>
      </c>
      <c r="D36" s="35">
        <v>4</v>
      </c>
      <c r="E36" s="35">
        <v>2</v>
      </c>
      <c r="F36" s="349">
        <v>3</v>
      </c>
      <c r="G36" s="37">
        <v>3.923695685714705</v>
      </c>
      <c r="H36" s="37">
        <v>9.760169975077007</v>
      </c>
      <c r="I36" s="37">
        <v>7.7808318996135304</v>
      </c>
      <c r="J36" s="37">
        <v>3.8845885508343554</v>
      </c>
      <c r="K36" s="37">
        <v>5.8399946403390581</v>
      </c>
    </row>
    <row r="37" spans="1:11" s="33" customFormat="1" ht="15" customHeight="1" x14ac:dyDescent="0.25">
      <c r="A37" s="301" t="s">
        <v>194</v>
      </c>
      <c r="B37" s="35">
        <v>40</v>
      </c>
      <c r="C37" s="35">
        <v>73</v>
      </c>
      <c r="D37" s="35">
        <v>90</v>
      </c>
      <c r="E37" s="35">
        <v>120</v>
      </c>
      <c r="F37" s="349">
        <v>149</v>
      </c>
      <c r="G37" s="37">
        <v>2.4979515374895036</v>
      </c>
      <c r="H37" s="37">
        <v>4.5527334687342123</v>
      </c>
      <c r="I37" s="37">
        <v>5.6179725742161057</v>
      </c>
      <c r="J37" s="37">
        <v>7.5059875860675982</v>
      </c>
      <c r="K37" s="37">
        <v>9.389088207698002</v>
      </c>
    </row>
    <row r="38" spans="1:11" s="33" customFormat="1" ht="15" customHeight="1" x14ac:dyDescent="0.25">
      <c r="A38" s="301" t="s">
        <v>195</v>
      </c>
      <c r="B38" s="35">
        <v>4</v>
      </c>
      <c r="C38" s="35">
        <v>3</v>
      </c>
      <c r="D38" s="35">
        <v>8</v>
      </c>
      <c r="E38" s="35">
        <v>15</v>
      </c>
      <c r="F38" s="349">
        <v>19</v>
      </c>
      <c r="G38" s="37">
        <v>2.0243877938547166</v>
      </c>
      <c r="H38" s="37">
        <v>1.4933761817625142</v>
      </c>
      <c r="I38" s="37">
        <v>3.9240942824073701</v>
      </c>
      <c r="J38" s="37">
        <v>7.2934597818329205</v>
      </c>
      <c r="K38" s="37">
        <v>9.1596226543046502</v>
      </c>
    </row>
    <row r="39" spans="1:11" s="33" customFormat="1" ht="15" customHeight="1" x14ac:dyDescent="0.25">
      <c r="A39" s="301" t="s">
        <v>196</v>
      </c>
      <c r="B39" s="35">
        <v>0</v>
      </c>
      <c r="C39" s="35" t="s">
        <v>234</v>
      </c>
      <c r="D39" s="35" t="s">
        <v>234</v>
      </c>
      <c r="E39" s="35" t="s">
        <v>234</v>
      </c>
      <c r="F39" s="349" t="s">
        <v>234</v>
      </c>
      <c r="G39" s="37">
        <v>0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301" t="s">
        <v>197</v>
      </c>
      <c r="B40" s="35">
        <v>49</v>
      </c>
      <c r="C40" s="35">
        <v>90</v>
      </c>
      <c r="D40" s="35">
        <v>117</v>
      </c>
      <c r="E40" s="35">
        <v>146</v>
      </c>
      <c r="F40" s="349">
        <v>135</v>
      </c>
      <c r="G40" s="37">
        <v>4.1357692086549385</v>
      </c>
      <c r="H40" s="37">
        <v>7.5262434491447001</v>
      </c>
      <c r="I40" s="37">
        <v>9.7160518655727124</v>
      </c>
      <c r="J40" s="37">
        <v>12.015086707449525</v>
      </c>
      <c r="K40" s="37">
        <v>11.062366612327434</v>
      </c>
    </row>
    <row r="41" spans="1:11" s="33" customFormat="1" ht="15" customHeight="1" x14ac:dyDescent="0.25">
      <c r="A41" s="301" t="s">
        <v>198</v>
      </c>
      <c r="B41" s="35">
        <v>76</v>
      </c>
      <c r="C41" s="35">
        <v>173</v>
      </c>
      <c r="D41" s="35">
        <v>190</v>
      </c>
      <c r="E41" s="35">
        <v>183</v>
      </c>
      <c r="F41" s="349">
        <v>244</v>
      </c>
      <c r="G41" s="37">
        <v>9.7438532757033016</v>
      </c>
      <c r="H41" s="37">
        <v>21.931811741746209</v>
      </c>
      <c r="I41" s="37">
        <v>23.852760998168321</v>
      </c>
      <c r="J41" s="37">
        <v>22.762746864971042</v>
      </c>
      <c r="K41" s="37">
        <v>30.357771949282863</v>
      </c>
    </row>
    <row r="42" spans="1:11" s="33" customFormat="1" ht="15" customHeight="1" x14ac:dyDescent="0.25">
      <c r="A42" s="301" t="s">
        <v>199</v>
      </c>
      <c r="B42" s="35">
        <v>1</v>
      </c>
      <c r="C42" s="35">
        <v>0</v>
      </c>
      <c r="D42" s="35">
        <v>3</v>
      </c>
      <c r="E42" s="35">
        <v>0</v>
      </c>
      <c r="F42" s="349">
        <v>1</v>
      </c>
      <c r="G42" s="37">
        <v>3.3063307979053982</v>
      </c>
      <c r="H42" s="37">
        <v>0</v>
      </c>
      <c r="I42" s="37">
        <v>9.5066482665863123</v>
      </c>
      <c r="J42" s="37">
        <v>0</v>
      </c>
      <c r="K42" s="37">
        <v>3.088280774913319</v>
      </c>
    </row>
    <row r="43" spans="1:11" s="33" customFormat="1" ht="15" customHeight="1" x14ac:dyDescent="0.25">
      <c r="A43" s="301" t="s">
        <v>200</v>
      </c>
      <c r="B43" s="35">
        <v>99</v>
      </c>
      <c r="C43" s="35">
        <v>143</v>
      </c>
      <c r="D43" s="35">
        <v>221</v>
      </c>
      <c r="E43" s="35">
        <v>182</v>
      </c>
      <c r="F43" s="349">
        <v>272</v>
      </c>
      <c r="G43" s="37">
        <v>9.1845570937953429</v>
      </c>
      <c r="H43" s="37">
        <v>13.188231998890636</v>
      </c>
      <c r="I43" s="37">
        <v>20.249829167199469</v>
      </c>
      <c r="J43" s="37">
        <v>16.614932174880781</v>
      </c>
      <c r="K43" s="37">
        <v>24.839670783687474</v>
      </c>
    </row>
    <row r="44" spans="1:11" s="33" customFormat="1" ht="15" customHeight="1" x14ac:dyDescent="0.25">
      <c r="A44" s="301" t="s">
        <v>201</v>
      </c>
      <c r="B44" s="35">
        <v>55</v>
      </c>
      <c r="C44" s="35">
        <v>81</v>
      </c>
      <c r="D44" s="35">
        <v>106</v>
      </c>
      <c r="E44" s="35">
        <v>135</v>
      </c>
      <c r="F44" s="349">
        <v>172</v>
      </c>
      <c r="G44" s="37">
        <v>3.3848522868074435</v>
      </c>
      <c r="H44" s="37">
        <v>4.9622384860838329</v>
      </c>
      <c r="I44" s="37">
        <v>6.4918073783619912</v>
      </c>
      <c r="J44" s="37">
        <v>8.240941560611633</v>
      </c>
      <c r="K44" s="37">
        <v>10.549063141198761</v>
      </c>
    </row>
    <row r="45" spans="1:11" s="33" customFormat="1" ht="15" customHeight="1" x14ac:dyDescent="0.25">
      <c r="A45" s="301" t="s">
        <v>202</v>
      </c>
      <c r="B45" s="35">
        <v>48</v>
      </c>
      <c r="C45" s="35">
        <v>93</v>
      </c>
      <c r="D45" s="35">
        <v>126</v>
      </c>
      <c r="E45" s="35">
        <v>122</v>
      </c>
      <c r="F45" s="349">
        <v>112</v>
      </c>
      <c r="G45" s="37">
        <v>11.217438982107003</v>
      </c>
      <c r="H45" s="37">
        <v>21.637789023103064</v>
      </c>
      <c r="I45" s="37">
        <v>29.30081647347793</v>
      </c>
      <c r="J45" s="37">
        <v>28.389519988144656</v>
      </c>
      <c r="K45" s="37">
        <v>26.528927971853072</v>
      </c>
    </row>
    <row r="46" spans="1:11" s="33" customFormat="1" ht="15" customHeight="1" x14ac:dyDescent="0.25">
      <c r="A46" s="301" t="s">
        <v>203</v>
      </c>
      <c r="B46" s="35">
        <v>303</v>
      </c>
      <c r="C46" s="35">
        <v>293</v>
      </c>
      <c r="D46" s="35">
        <v>224</v>
      </c>
      <c r="E46" s="35">
        <v>125</v>
      </c>
      <c r="F46" s="349">
        <v>142</v>
      </c>
      <c r="G46" s="37">
        <v>80.808666615527216</v>
      </c>
      <c r="H46" s="37">
        <v>77.185102176548369</v>
      </c>
      <c r="I46" s="37">
        <v>58.166983311150204</v>
      </c>
      <c r="J46" s="37">
        <v>32.055002259069859</v>
      </c>
      <c r="K46" s="37">
        <v>36.144077959478643</v>
      </c>
    </row>
    <row r="47" spans="1:11" s="33" customFormat="1" ht="15" customHeight="1" x14ac:dyDescent="0.25">
      <c r="A47" s="301" t="s">
        <v>204</v>
      </c>
      <c r="B47" s="35">
        <v>2</v>
      </c>
      <c r="C47" s="35">
        <v>3</v>
      </c>
      <c r="D47" s="35">
        <v>10</v>
      </c>
      <c r="E47" s="35">
        <v>2</v>
      </c>
      <c r="F47" s="349">
        <v>3</v>
      </c>
      <c r="G47" s="37">
        <v>1.455468822756826</v>
      </c>
      <c r="H47" s="37">
        <v>2.179409467694704</v>
      </c>
      <c r="I47" s="37">
        <v>7.2757731635903804</v>
      </c>
      <c r="J47" s="37">
        <v>1.4527935608824938</v>
      </c>
      <c r="K47" s="37">
        <v>2.2134005259357901</v>
      </c>
    </row>
    <row r="48" spans="1:11" s="33" customFormat="1" ht="15" customHeight="1" x14ac:dyDescent="0.25">
      <c r="A48" s="301" t="s">
        <v>205</v>
      </c>
      <c r="B48" s="35">
        <v>7</v>
      </c>
      <c r="C48" s="35">
        <v>7</v>
      </c>
      <c r="D48" s="35">
        <v>17</v>
      </c>
      <c r="E48" s="35">
        <v>26</v>
      </c>
      <c r="F48" s="349">
        <v>26</v>
      </c>
      <c r="G48" s="37">
        <v>1.807171473732798</v>
      </c>
      <c r="H48" s="37">
        <v>1.8051025982529327</v>
      </c>
      <c r="I48" s="37">
        <v>4.3863582226009781</v>
      </c>
      <c r="J48" s="37">
        <v>6.732165838314117</v>
      </c>
      <c r="K48" s="37">
        <v>6.7922469309601521</v>
      </c>
    </row>
    <row r="49" spans="1:11" s="33" customFormat="1" ht="15" customHeight="1" x14ac:dyDescent="0.25">
      <c r="A49" s="301" t="s">
        <v>206</v>
      </c>
      <c r="B49" s="35">
        <v>12</v>
      </c>
      <c r="C49" s="35">
        <v>10</v>
      </c>
      <c r="D49" s="35">
        <v>11</v>
      </c>
      <c r="E49" s="35">
        <v>16</v>
      </c>
      <c r="F49" s="349">
        <v>16</v>
      </c>
      <c r="G49" s="37">
        <v>5.4442064672144923</v>
      </c>
      <c r="H49" s="37">
        <v>4.5221094041266054</v>
      </c>
      <c r="I49" s="37">
        <v>4.9607910226289205</v>
      </c>
      <c r="J49" s="37">
        <v>7.2160329078191365</v>
      </c>
      <c r="K49" s="37">
        <v>7.3061818064247568</v>
      </c>
    </row>
    <row r="50" spans="1:11" s="33" customFormat="1" ht="15" customHeight="1" x14ac:dyDescent="0.25">
      <c r="A50" s="301" t="s">
        <v>207</v>
      </c>
      <c r="B50" s="35">
        <v>46</v>
      </c>
      <c r="C50" s="35">
        <v>122</v>
      </c>
      <c r="D50" s="35">
        <v>170</v>
      </c>
      <c r="E50" s="35">
        <v>127</v>
      </c>
      <c r="F50" s="349">
        <v>102</v>
      </c>
      <c r="G50" s="37">
        <v>4.8117705482881012</v>
      </c>
      <c r="H50" s="37">
        <v>12.739921558413275</v>
      </c>
      <c r="I50" s="37">
        <v>17.774842554767122</v>
      </c>
      <c r="J50" s="37">
        <v>13.297849738536682</v>
      </c>
      <c r="K50" s="37">
        <v>10.798512755626819</v>
      </c>
    </row>
    <row r="51" spans="1:11" s="33" customFormat="1" ht="15" customHeight="1" x14ac:dyDescent="0.25">
      <c r="A51" s="301" t="s">
        <v>208</v>
      </c>
      <c r="B51" s="35">
        <v>12</v>
      </c>
      <c r="C51" s="35">
        <v>12</v>
      </c>
      <c r="D51" s="35">
        <v>10</v>
      </c>
      <c r="E51" s="35">
        <v>13</v>
      </c>
      <c r="F51" s="349">
        <v>32</v>
      </c>
      <c r="G51" s="37">
        <v>8.7775052221338647</v>
      </c>
      <c r="H51" s="37">
        <v>8.8149564183279168</v>
      </c>
      <c r="I51" s="37">
        <v>7.3799917495311593</v>
      </c>
      <c r="J51" s="37">
        <v>9.5808487454993685</v>
      </c>
      <c r="K51" s="37">
        <v>23.992119987905461</v>
      </c>
    </row>
    <row r="52" spans="1:11" s="33" customFormat="1" ht="15" customHeight="1" x14ac:dyDescent="0.25">
      <c r="A52" s="301" t="s">
        <v>209</v>
      </c>
      <c r="B52" s="35">
        <v>21</v>
      </c>
      <c r="C52" s="35">
        <v>27</v>
      </c>
      <c r="D52" s="35">
        <v>55</v>
      </c>
      <c r="E52" s="35">
        <v>57</v>
      </c>
      <c r="F52" s="349">
        <v>46</v>
      </c>
      <c r="G52" s="37">
        <v>22.816665251016442</v>
      </c>
      <c r="H52" s="37">
        <v>29.270573289603909</v>
      </c>
      <c r="I52" s="37">
        <v>59.618071808490285</v>
      </c>
      <c r="J52" s="37">
        <v>61.615882263033399</v>
      </c>
      <c r="K52" s="37">
        <v>49.685557378376906</v>
      </c>
    </row>
    <row r="53" spans="1:11" s="33" customFormat="1" ht="15" customHeight="1" x14ac:dyDescent="0.25">
      <c r="A53" s="301" t="s">
        <v>210</v>
      </c>
      <c r="B53" s="35">
        <v>0</v>
      </c>
      <c r="C53" s="35">
        <v>0</v>
      </c>
      <c r="D53" s="35">
        <v>0</v>
      </c>
      <c r="E53" s="35">
        <v>0</v>
      </c>
      <c r="F53" s="349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301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349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301" t="s">
        <v>212</v>
      </c>
      <c r="B55" s="35">
        <v>20</v>
      </c>
      <c r="C55" s="35">
        <v>18</v>
      </c>
      <c r="D55" s="35">
        <v>25</v>
      </c>
      <c r="E55" s="35">
        <v>33</v>
      </c>
      <c r="F55" s="349">
        <v>38</v>
      </c>
      <c r="G55" s="37">
        <v>8.9627203721312316</v>
      </c>
      <c r="H55" s="37">
        <v>8.0046749287534027</v>
      </c>
      <c r="I55" s="37">
        <v>11.048978869098466</v>
      </c>
      <c r="J55" s="37">
        <v>14.524253381400095</v>
      </c>
      <c r="K55" s="37">
        <v>16.756839444152497</v>
      </c>
    </row>
    <row r="56" spans="1:11" s="33" customFormat="1" ht="15" customHeight="1" x14ac:dyDescent="0.25">
      <c r="A56" s="301" t="s">
        <v>213</v>
      </c>
      <c r="B56" s="35">
        <v>18</v>
      </c>
      <c r="C56" s="35">
        <v>48</v>
      </c>
      <c r="D56" s="35">
        <v>39</v>
      </c>
      <c r="E56" s="35">
        <v>28</v>
      </c>
      <c r="F56" s="349">
        <v>33</v>
      </c>
      <c r="G56" s="37">
        <v>7.0931781135308549</v>
      </c>
      <c r="H56" s="37">
        <v>19.087771230658277</v>
      </c>
      <c r="I56" s="37">
        <v>15.634839537483323</v>
      </c>
      <c r="J56" s="37">
        <v>11.282011227420815</v>
      </c>
      <c r="K56" s="37">
        <v>13.420841808692357</v>
      </c>
    </row>
    <row r="57" spans="1:11" s="33" customFormat="1" ht="15" customHeight="1" x14ac:dyDescent="0.25">
      <c r="A57" s="301" t="s">
        <v>214</v>
      </c>
      <c r="B57" s="35">
        <v>55</v>
      </c>
      <c r="C57" s="35">
        <v>102</v>
      </c>
      <c r="D57" s="35">
        <v>91</v>
      </c>
      <c r="E57" s="35">
        <v>93</v>
      </c>
      <c r="F57" s="349">
        <v>133</v>
      </c>
      <c r="G57" s="37">
        <v>20.016986523634486</v>
      </c>
      <c r="H57" s="37">
        <v>36.925051933371378</v>
      </c>
      <c r="I57" s="37">
        <v>32.832620479176356</v>
      </c>
      <c r="J57" s="37">
        <v>33.39703930189588</v>
      </c>
      <c r="K57" s="37">
        <v>47.819427830837732</v>
      </c>
    </row>
    <row r="58" spans="1:11" s="33" customFormat="1" ht="15" customHeight="1" x14ac:dyDescent="0.25">
      <c r="A58" s="301" t="s">
        <v>215</v>
      </c>
      <c r="B58" s="35">
        <v>3</v>
      </c>
      <c r="C58" s="35">
        <v>5</v>
      </c>
      <c r="D58" s="35">
        <v>17</v>
      </c>
      <c r="E58" s="35">
        <v>23</v>
      </c>
      <c r="F58" s="349">
        <v>31</v>
      </c>
      <c r="G58" s="37">
        <v>6.1234463016957594</v>
      </c>
      <c r="H58" s="37">
        <v>10.04602993923103</v>
      </c>
      <c r="I58" s="37">
        <v>33.608159419978833</v>
      </c>
      <c r="J58" s="37">
        <v>45.53737463827752</v>
      </c>
      <c r="K58" s="37">
        <v>61.001067110778877</v>
      </c>
    </row>
    <row r="59" spans="1:11" s="33" customFormat="1" ht="15" customHeight="1" x14ac:dyDescent="0.25">
      <c r="A59" s="301" t="s">
        <v>216</v>
      </c>
      <c r="B59" s="35">
        <v>1</v>
      </c>
      <c r="C59" s="35">
        <v>3</v>
      </c>
      <c r="D59" s="35">
        <v>3</v>
      </c>
      <c r="E59" s="35">
        <v>12</v>
      </c>
      <c r="F59" s="349">
        <v>17</v>
      </c>
      <c r="G59" s="37">
        <v>3.1050350944991028</v>
      </c>
      <c r="H59" s="37">
        <v>9.2386241687546491</v>
      </c>
      <c r="I59" s="37">
        <v>9.122138024096202</v>
      </c>
      <c r="J59" s="37">
        <v>36.264686201919268</v>
      </c>
      <c r="K59" s="37">
        <v>51.231535569528653</v>
      </c>
    </row>
    <row r="60" spans="1:11" s="33" customFormat="1" ht="15" customHeight="1" x14ac:dyDescent="0.25">
      <c r="A60" s="301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349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301" t="s">
        <v>218</v>
      </c>
      <c r="B61" s="35">
        <v>24</v>
      </c>
      <c r="C61" s="35">
        <v>15</v>
      </c>
      <c r="D61" s="35">
        <v>40</v>
      </c>
      <c r="E61" s="35">
        <v>36</v>
      </c>
      <c r="F61" s="349">
        <v>80</v>
      </c>
      <c r="G61" s="37">
        <v>10.356905966933786</v>
      </c>
      <c r="H61" s="37">
        <v>6.4416119364678153</v>
      </c>
      <c r="I61" s="37">
        <v>17.061064510636125</v>
      </c>
      <c r="J61" s="37">
        <v>15.250582244334218</v>
      </c>
      <c r="K61" s="37">
        <v>33.7874018649552</v>
      </c>
    </row>
    <row r="62" spans="1:11" s="33" customFormat="1" ht="15" customHeight="1" x14ac:dyDescent="0.25">
      <c r="A62" s="301" t="s">
        <v>219</v>
      </c>
      <c r="B62" s="35">
        <v>4</v>
      </c>
      <c r="C62" s="35">
        <v>3</v>
      </c>
      <c r="D62" s="35">
        <v>3</v>
      </c>
      <c r="E62" s="35">
        <v>4</v>
      </c>
      <c r="F62" s="349">
        <v>5</v>
      </c>
      <c r="G62" s="37">
        <v>15.150921081534168</v>
      </c>
      <c r="H62" s="37">
        <v>11.338919740260208</v>
      </c>
      <c r="I62" s="37">
        <v>11.332122570760728</v>
      </c>
      <c r="J62" s="37">
        <v>15.048214043188903</v>
      </c>
      <c r="K62" s="37">
        <v>19.040249033442862</v>
      </c>
    </row>
    <row r="63" spans="1:11" s="33" customFormat="1" ht="15" customHeight="1" x14ac:dyDescent="0.25">
      <c r="A63" s="301" t="s">
        <v>220</v>
      </c>
      <c r="B63" s="35">
        <v>8</v>
      </c>
      <c r="C63" s="35">
        <v>11</v>
      </c>
      <c r="D63" s="35">
        <v>27</v>
      </c>
      <c r="E63" s="35">
        <v>26</v>
      </c>
      <c r="F63" s="349">
        <v>31</v>
      </c>
      <c r="G63" s="37">
        <v>1.8786449204400866</v>
      </c>
      <c r="H63" s="37">
        <v>2.5860178353491134</v>
      </c>
      <c r="I63" s="37">
        <v>6.3775898055656048</v>
      </c>
      <c r="J63" s="37">
        <v>6.1460372546215369</v>
      </c>
      <c r="K63" s="37">
        <v>7.3871100580001787</v>
      </c>
    </row>
    <row r="64" spans="1:11" s="33" customFormat="1" ht="15" customHeight="1" x14ac:dyDescent="0.25">
      <c r="A64" s="301" t="s">
        <v>221</v>
      </c>
      <c r="B64" s="35">
        <v>5</v>
      </c>
      <c r="C64" s="35">
        <v>4</v>
      </c>
      <c r="D64" s="35">
        <v>4</v>
      </c>
      <c r="E64" s="35">
        <v>9</v>
      </c>
      <c r="F64" s="349">
        <v>18</v>
      </c>
      <c r="G64" s="37">
        <v>4.5476554561786031</v>
      </c>
      <c r="H64" s="37">
        <v>3.6115138447497404</v>
      </c>
      <c r="I64" s="37">
        <v>3.6182431759293934</v>
      </c>
      <c r="J64" s="37">
        <v>8.1228441255857398</v>
      </c>
      <c r="K64" s="37">
        <v>16.191271481607917</v>
      </c>
    </row>
    <row r="65" spans="1:13" s="33" customFormat="1" ht="15" customHeight="1" x14ac:dyDescent="0.25">
      <c r="A65" s="301" t="s">
        <v>222</v>
      </c>
      <c r="B65" s="35">
        <v>2</v>
      </c>
      <c r="C65" s="35">
        <v>7</v>
      </c>
      <c r="D65" s="35">
        <v>21</v>
      </c>
      <c r="E65" s="35">
        <v>33</v>
      </c>
      <c r="F65" s="349">
        <v>28</v>
      </c>
      <c r="G65" s="37">
        <v>5.1671091984713842</v>
      </c>
      <c r="H65" s="37">
        <v>17.848696979373461</v>
      </c>
      <c r="I65" s="37">
        <v>52.635155685777825</v>
      </c>
      <c r="J65" s="37">
        <v>81.426254470802562</v>
      </c>
      <c r="K65" s="37">
        <v>68.639589763839751</v>
      </c>
    </row>
    <row r="66" spans="1:13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72"/>
      <c r="H66" s="33"/>
      <c r="I66" s="33"/>
      <c r="J66" s="33"/>
      <c r="K66" s="33"/>
      <c r="L66" s="33"/>
    </row>
    <row r="67" spans="1:13" s="33" customFormat="1" ht="18" customHeight="1" x14ac:dyDescent="0.25">
      <c r="A67" s="41" t="s">
        <v>716</v>
      </c>
      <c r="G67" s="72"/>
    </row>
    <row r="68" spans="1:13" s="40" customFormat="1" ht="15.95" customHeight="1" x14ac:dyDescent="0.25">
      <c r="A68" s="41" t="s">
        <v>235</v>
      </c>
      <c r="B68" s="33"/>
      <c r="C68" s="33"/>
      <c r="D68" s="33"/>
      <c r="E68" s="33"/>
      <c r="F68" s="33"/>
      <c r="G68" s="72"/>
      <c r="H68" s="33"/>
      <c r="I68" s="33"/>
    </row>
    <row r="69" spans="1:13" s="40" customFormat="1" ht="18" customHeight="1" x14ac:dyDescent="0.25">
      <c r="A69" s="41" t="s">
        <v>224</v>
      </c>
      <c r="B69" s="33"/>
      <c r="C69" s="33"/>
      <c r="D69" s="33"/>
      <c r="E69" s="33"/>
      <c r="F69" s="33"/>
      <c r="G69" s="72"/>
      <c r="H69" s="33"/>
      <c r="I69" s="33"/>
      <c r="J69" s="33"/>
      <c r="K69" s="33"/>
      <c r="L69" s="33"/>
    </row>
    <row r="70" spans="1:13" s="40" customFormat="1" ht="18" customHeight="1" x14ac:dyDescent="0.25">
      <c r="A70" s="41" t="s">
        <v>225</v>
      </c>
      <c r="B70" s="33"/>
      <c r="C70" s="33"/>
      <c r="D70" s="33"/>
      <c r="E70" s="33"/>
      <c r="F70" s="33"/>
      <c r="G70" s="73"/>
      <c r="H70" s="33"/>
      <c r="I70" s="33"/>
      <c r="J70" s="33"/>
      <c r="K70" s="33"/>
      <c r="L70" s="33"/>
    </row>
    <row r="71" spans="1:13" s="40" customFormat="1" ht="18" customHeight="1" x14ac:dyDescent="0.25">
      <c r="A71" s="85" t="s">
        <v>295</v>
      </c>
      <c r="B71" s="42"/>
      <c r="C71" s="42"/>
      <c r="D71" s="42"/>
      <c r="E71" s="42"/>
      <c r="F71" s="42"/>
      <c r="G71" s="73"/>
      <c r="H71" s="42"/>
      <c r="I71" s="42"/>
      <c r="J71" s="42"/>
      <c r="K71" s="42"/>
      <c r="L71" s="42"/>
    </row>
    <row r="72" spans="1:13" s="40" customFormat="1" ht="15.75" x14ac:dyDescent="0.25">
      <c r="A72" s="85" t="s">
        <v>296</v>
      </c>
      <c r="B72" s="33"/>
      <c r="C72" s="33"/>
      <c r="D72" s="33"/>
      <c r="E72" s="33"/>
      <c r="F72" s="33"/>
      <c r="G72" s="72"/>
      <c r="H72" s="33"/>
      <c r="I72" s="33"/>
      <c r="J72" s="33"/>
      <c r="K72" s="33"/>
      <c r="L72" s="33"/>
    </row>
    <row r="73" spans="1:13" ht="15.75" x14ac:dyDescent="0.25">
      <c r="A73" s="84" t="s">
        <v>145</v>
      </c>
      <c r="G73" s="44"/>
      <c r="M73" s="45"/>
    </row>
  </sheetData>
  <sheetProtection algorithmName="SHA-512" hashValue="oI/rnhP4L6eCo+/kX7vrN5UkPdXl4ke2kT6yZFHMaCTxfiSnW6lsHuH4W4VtCowgxXLZE9d3o02cmxTReTH+9w==" saltValue="UWZ7xhY0kLoHA36X/euElg==" spinCount="100000" sheet="1" objects="1" scenarios="1"/>
  <hyperlinks>
    <hyperlink ref="A73" location="'Table of Contents'!A1" display="Click here to return to the Table of Contents" xr:uid="{9738F375-A76E-4F1A-ADC3-EE6886CEDF36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DB44F-852E-480E-BFE5-F6AD61EDB996}">
  <sheetPr codeName="Sheet53">
    <pageSetUpPr fitToPage="1"/>
  </sheetPr>
  <dimension ref="A1:Q73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6" width="10.7109375" style="43" customWidth="1"/>
    <col min="7" max="7" width="8.7109375" style="74" customWidth="1"/>
    <col min="8" max="12" width="10.7109375" style="43" customWidth="1"/>
    <col min="13" max="16384" width="9.140625" style="43"/>
  </cols>
  <sheetData>
    <row r="1" spans="1:17" s="70" customFormat="1" ht="21" customHeight="1" x14ac:dyDescent="0.25">
      <c r="A1" s="367" t="s">
        <v>720</v>
      </c>
      <c r="B1" s="47"/>
      <c r="C1" s="47"/>
      <c r="D1" s="47"/>
      <c r="E1" s="47"/>
      <c r="F1" s="47"/>
      <c r="G1" s="69"/>
      <c r="H1" s="47"/>
      <c r="I1" s="47"/>
      <c r="J1" s="47"/>
      <c r="K1" s="47"/>
      <c r="L1" s="47"/>
      <c r="Q1" s="102" t="s">
        <v>147</v>
      </c>
    </row>
    <row r="2" spans="1:17" ht="35.1" customHeight="1" x14ac:dyDescent="0.2">
      <c r="A2" s="367" t="s">
        <v>371</v>
      </c>
      <c r="B2" s="47"/>
      <c r="C2" s="47"/>
      <c r="D2" s="47"/>
      <c r="E2" s="47"/>
      <c r="F2" s="47"/>
      <c r="G2" s="69"/>
      <c r="H2" s="47"/>
      <c r="I2" s="47"/>
      <c r="J2" s="47"/>
      <c r="K2" s="47"/>
      <c r="L2" s="47"/>
    </row>
    <row r="3" spans="1:17" s="27" customFormat="1" ht="38.1" customHeight="1" thickBot="1" x14ac:dyDescent="0.35">
      <c r="A3" s="323" t="s">
        <v>148</v>
      </c>
      <c r="B3" s="23" t="s">
        <v>149</v>
      </c>
      <c r="C3" s="24" t="s">
        <v>150</v>
      </c>
      <c r="D3" s="24" t="s">
        <v>151</v>
      </c>
      <c r="E3" s="24" t="s">
        <v>152</v>
      </c>
      <c r="F3" s="324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N3" s="71"/>
    </row>
    <row r="4" spans="1:17" s="33" customFormat="1" ht="18" customHeight="1" x14ac:dyDescent="0.25">
      <c r="A4" s="304" t="s">
        <v>160</v>
      </c>
      <c r="B4" s="29">
        <v>11831</v>
      </c>
      <c r="C4" s="29">
        <v>12819</v>
      </c>
      <c r="D4" s="29">
        <v>13589</v>
      </c>
      <c r="E4" s="29">
        <v>12326</v>
      </c>
      <c r="F4" s="348">
        <v>13468</v>
      </c>
      <c r="G4" s="31">
        <v>60.291616591418865</v>
      </c>
      <c r="H4" s="31">
        <v>65.062860636842075</v>
      </c>
      <c r="I4" s="31">
        <v>68.871987411848465</v>
      </c>
      <c r="J4" s="31">
        <v>62.46870687877955</v>
      </c>
      <c r="K4" s="31">
        <v>68.551800129653202</v>
      </c>
    </row>
    <row r="5" spans="1:17" s="33" customFormat="1" ht="15" customHeight="1" x14ac:dyDescent="0.25">
      <c r="A5" s="305" t="s">
        <v>162</v>
      </c>
      <c r="B5" s="35">
        <v>387</v>
      </c>
      <c r="C5" s="35">
        <v>402</v>
      </c>
      <c r="D5" s="35">
        <v>414</v>
      </c>
      <c r="E5" s="35">
        <v>339</v>
      </c>
      <c r="F5" s="349">
        <v>290</v>
      </c>
      <c r="G5" s="37">
        <v>47.320830590532793</v>
      </c>
      <c r="H5" s="37">
        <v>48.854029777970112</v>
      </c>
      <c r="I5" s="37">
        <v>50.029267323299948</v>
      </c>
      <c r="J5" s="37">
        <v>40.908519366429481</v>
      </c>
      <c r="K5" s="37">
        <v>35.202927521547956</v>
      </c>
    </row>
    <row r="6" spans="1:17" s="33" customFormat="1" ht="16.5" customHeight="1" x14ac:dyDescent="0.25">
      <c r="A6" s="350" t="s">
        <v>375</v>
      </c>
      <c r="B6" s="35">
        <v>54</v>
      </c>
      <c r="C6" s="35">
        <v>46</v>
      </c>
      <c r="D6" s="35">
        <v>37</v>
      </c>
      <c r="E6" s="35">
        <v>36</v>
      </c>
      <c r="F6" s="349">
        <v>33</v>
      </c>
      <c r="G6" s="37">
        <v>90.291801897359818</v>
      </c>
      <c r="H6" s="37">
        <v>76.456690203974944</v>
      </c>
      <c r="I6" s="37">
        <v>61.180599029650182</v>
      </c>
      <c r="J6" s="37">
        <v>59.521815631656843</v>
      </c>
      <c r="K6" s="37">
        <v>55.35752720376874</v>
      </c>
    </row>
    <row r="7" spans="1:17" s="33" customFormat="1" ht="15" customHeight="1" x14ac:dyDescent="0.25">
      <c r="A7" s="305" t="s">
        <v>164</v>
      </c>
      <c r="B7" s="35">
        <v>0</v>
      </c>
      <c r="C7" s="35">
        <v>0</v>
      </c>
      <c r="D7" s="35">
        <v>0</v>
      </c>
      <c r="E7" s="35">
        <v>0</v>
      </c>
      <c r="F7" s="349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7" s="33" customFormat="1" ht="15" customHeight="1" x14ac:dyDescent="0.25">
      <c r="A8" s="305" t="s">
        <v>165</v>
      </c>
      <c r="B8" s="35" t="s">
        <v>234</v>
      </c>
      <c r="C8" s="35" t="s">
        <v>234</v>
      </c>
      <c r="D8" s="35" t="s">
        <v>234</v>
      </c>
      <c r="E8" s="35" t="s">
        <v>234</v>
      </c>
      <c r="F8" s="349" t="s">
        <v>234</v>
      </c>
      <c r="G8" s="37" t="s">
        <v>234</v>
      </c>
      <c r="H8" s="37" t="s">
        <v>234</v>
      </c>
      <c r="I8" s="37" t="s">
        <v>234</v>
      </c>
      <c r="J8" s="37" t="s">
        <v>234</v>
      </c>
      <c r="K8" s="37" t="s">
        <v>234</v>
      </c>
    </row>
    <row r="9" spans="1:17" s="33" customFormat="1" ht="15" customHeight="1" x14ac:dyDescent="0.25">
      <c r="A9" s="305" t="s">
        <v>166</v>
      </c>
      <c r="B9" s="35">
        <v>56</v>
      </c>
      <c r="C9" s="35">
        <v>65</v>
      </c>
      <c r="D9" s="35">
        <v>66</v>
      </c>
      <c r="E9" s="35">
        <v>80</v>
      </c>
      <c r="F9" s="349">
        <v>75</v>
      </c>
      <c r="G9" s="37">
        <v>48.113955456374626</v>
      </c>
      <c r="H9" s="37">
        <v>55.44480051763648</v>
      </c>
      <c r="I9" s="37">
        <v>58.226392691631958</v>
      </c>
      <c r="J9" s="37">
        <v>75.702679874133921</v>
      </c>
      <c r="K9" s="37">
        <v>74.474381457910084</v>
      </c>
    </row>
    <row r="10" spans="1:17" s="33" customFormat="1" ht="15" customHeight="1" x14ac:dyDescent="0.25">
      <c r="A10" s="305" t="s">
        <v>167</v>
      </c>
      <c r="B10" s="35" t="s">
        <v>234</v>
      </c>
      <c r="C10" s="35" t="s">
        <v>234</v>
      </c>
      <c r="D10" s="35" t="s">
        <v>234</v>
      </c>
      <c r="E10" s="35">
        <v>0</v>
      </c>
      <c r="F10" s="349" t="s">
        <v>234</v>
      </c>
      <c r="G10" s="37" t="s">
        <v>234</v>
      </c>
      <c r="H10" s="37" t="s">
        <v>234</v>
      </c>
      <c r="I10" s="37" t="s">
        <v>234</v>
      </c>
      <c r="J10" s="37">
        <v>0</v>
      </c>
      <c r="K10" s="37" t="s">
        <v>234</v>
      </c>
    </row>
    <row r="11" spans="1:17" s="33" customFormat="1" ht="15" customHeight="1" x14ac:dyDescent="0.25">
      <c r="A11" s="305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349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7" s="33" customFormat="1" ht="15" customHeight="1" x14ac:dyDescent="0.25">
      <c r="A12" s="307" t="s">
        <v>169</v>
      </c>
      <c r="B12" s="35">
        <v>181</v>
      </c>
      <c r="C12" s="35">
        <v>232</v>
      </c>
      <c r="D12" s="35">
        <v>232</v>
      </c>
      <c r="E12" s="35">
        <v>209</v>
      </c>
      <c r="F12" s="349">
        <v>251</v>
      </c>
      <c r="G12" s="37">
        <v>32.089657985852803</v>
      </c>
      <c r="H12" s="37">
        <v>40.808842683479433</v>
      </c>
      <c r="I12" s="37">
        <v>40.645549552582125</v>
      </c>
      <c r="J12" s="37">
        <v>36.473721103317764</v>
      </c>
      <c r="K12" s="37">
        <v>43.898847525148845</v>
      </c>
    </row>
    <row r="13" spans="1:17" s="33" customFormat="1" ht="15" customHeight="1" x14ac:dyDescent="0.25">
      <c r="A13" s="305" t="s">
        <v>170</v>
      </c>
      <c r="B13" s="35" t="s">
        <v>234</v>
      </c>
      <c r="C13" s="35" t="s">
        <v>234</v>
      </c>
      <c r="D13" s="35">
        <v>0</v>
      </c>
      <c r="E13" s="35" t="s">
        <v>234</v>
      </c>
      <c r="F13" s="349" t="s">
        <v>234</v>
      </c>
      <c r="G13" s="37" t="s">
        <v>234</v>
      </c>
      <c r="H13" s="37" t="s">
        <v>234</v>
      </c>
      <c r="I13" s="37">
        <v>0</v>
      </c>
      <c r="J13" s="37" t="s">
        <v>234</v>
      </c>
      <c r="K13" s="37" t="s">
        <v>234</v>
      </c>
    </row>
    <row r="14" spans="1:17" s="33" customFormat="1" ht="15" customHeight="1" x14ac:dyDescent="0.25">
      <c r="A14" s="305" t="s">
        <v>171</v>
      </c>
      <c r="B14" s="35">
        <v>12</v>
      </c>
      <c r="C14" s="35">
        <v>8</v>
      </c>
      <c r="D14" s="35">
        <v>14</v>
      </c>
      <c r="E14" s="35">
        <v>18</v>
      </c>
      <c r="F14" s="349">
        <v>11</v>
      </c>
      <c r="G14" s="37">
        <v>12.858869466269761</v>
      </c>
      <c r="H14" s="37">
        <v>8.4565600039152553</v>
      </c>
      <c r="I14" s="37">
        <v>14.739866867205468</v>
      </c>
      <c r="J14" s="37">
        <v>18.621376853398772</v>
      </c>
      <c r="K14" s="37">
        <v>11.331822268391882</v>
      </c>
    </row>
    <row r="15" spans="1:17" s="33" customFormat="1" ht="15" customHeight="1" x14ac:dyDescent="0.25">
      <c r="A15" s="305" t="s">
        <v>172</v>
      </c>
      <c r="B15" s="35">
        <v>327</v>
      </c>
      <c r="C15" s="35">
        <v>247</v>
      </c>
      <c r="D15" s="35">
        <v>205</v>
      </c>
      <c r="E15" s="35">
        <v>199</v>
      </c>
      <c r="F15" s="349">
        <v>308</v>
      </c>
      <c r="G15" s="37">
        <v>66.208332342549028</v>
      </c>
      <c r="H15" s="37">
        <v>49.560507553993574</v>
      </c>
      <c r="I15" s="37">
        <v>40.805737433025278</v>
      </c>
      <c r="J15" s="37">
        <v>39.324719614494015</v>
      </c>
      <c r="K15" s="37">
        <v>60.540793738126375</v>
      </c>
    </row>
    <row r="16" spans="1:17" s="33" customFormat="1" ht="15" customHeight="1" x14ac:dyDescent="0.25">
      <c r="A16" s="305" t="s">
        <v>173</v>
      </c>
      <c r="B16" s="35" t="s">
        <v>234</v>
      </c>
      <c r="C16" s="35" t="s">
        <v>234</v>
      </c>
      <c r="D16" s="35" t="s">
        <v>234</v>
      </c>
      <c r="E16" s="35" t="s">
        <v>234</v>
      </c>
      <c r="F16" s="349" t="s">
        <v>234</v>
      </c>
      <c r="G16" s="37" t="s">
        <v>234</v>
      </c>
      <c r="H16" s="37" t="s">
        <v>234</v>
      </c>
      <c r="I16" s="37" t="s">
        <v>234</v>
      </c>
      <c r="J16" s="37" t="s">
        <v>234</v>
      </c>
      <c r="K16" s="37" t="s">
        <v>234</v>
      </c>
    </row>
    <row r="17" spans="1:11" s="33" customFormat="1" ht="15" customHeight="1" x14ac:dyDescent="0.25">
      <c r="A17" s="307" t="s">
        <v>174</v>
      </c>
      <c r="B17" s="35">
        <v>28</v>
      </c>
      <c r="C17" s="35">
        <v>21</v>
      </c>
      <c r="D17" s="35">
        <v>20</v>
      </c>
      <c r="E17" s="35">
        <v>11</v>
      </c>
      <c r="F17" s="349">
        <v>28</v>
      </c>
      <c r="G17" s="37">
        <v>40.474172467870233</v>
      </c>
      <c r="H17" s="37">
        <v>30.364353728181555</v>
      </c>
      <c r="I17" s="37">
        <v>29.082214638418737</v>
      </c>
      <c r="J17" s="37">
        <v>16.035329798201474</v>
      </c>
      <c r="K17" s="37">
        <v>41.135582930684798</v>
      </c>
    </row>
    <row r="18" spans="1:11" s="33" customFormat="1" ht="15" customHeight="1" x14ac:dyDescent="0.25">
      <c r="A18" s="305" t="s">
        <v>175</v>
      </c>
      <c r="B18" s="35">
        <v>26</v>
      </c>
      <c r="C18" s="35">
        <v>22</v>
      </c>
      <c r="D18" s="35">
        <v>12</v>
      </c>
      <c r="E18" s="35">
        <v>11</v>
      </c>
      <c r="F18" s="349">
        <v>24</v>
      </c>
      <c r="G18" s="37">
        <v>28.286326867360334</v>
      </c>
      <c r="H18" s="37">
        <v>23.988422397173732</v>
      </c>
      <c r="I18" s="37">
        <v>13.068956537788898</v>
      </c>
      <c r="J18" s="37">
        <v>12.135145218534801</v>
      </c>
      <c r="K18" s="37">
        <v>26.715425067464476</v>
      </c>
    </row>
    <row r="19" spans="1:11" s="33" customFormat="1" ht="15" customHeight="1" x14ac:dyDescent="0.25">
      <c r="A19" s="305" t="s">
        <v>176</v>
      </c>
      <c r="B19" s="35">
        <v>0</v>
      </c>
      <c r="C19" s="35">
        <v>0</v>
      </c>
      <c r="D19" s="35" t="s">
        <v>234</v>
      </c>
      <c r="E19" s="35">
        <v>0</v>
      </c>
      <c r="F19" s="349" t="s">
        <v>234</v>
      </c>
      <c r="G19" s="37">
        <v>0</v>
      </c>
      <c r="H19" s="37">
        <v>0</v>
      </c>
      <c r="I19" s="37" t="s">
        <v>234</v>
      </c>
      <c r="J19" s="37">
        <v>0</v>
      </c>
      <c r="K19" s="37" t="s">
        <v>234</v>
      </c>
    </row>
    <row r="20" spans="1:11" s="33" customFormat="1" ht="15" customHeight="1" x14ac:dyDescent="0.25">
      <c r="A20" s="305" t="s">
        <v>177</v>
      </c>
      <c r="B20" s="35">
        <v>287</v>
      </c>
      <c r="C20" s="35">
        <v>305</v>
      </c>
      <c r="D20" s="35">
        <v>223</v>
      </c>
      <c r="E20" s="35">
        <v>219</v>
      </c>
      <c r="F20" s="349">
        <v>351</v>
      </c>
      <c r="G20" s="37">
        <v>62.836803300892214</v>
      </c>
      <c r="H20" s="37">
        <v>66.356251355234676</v>
      </c>
      <c r="I20" s="37">
        <v>48.11754366032217</v>
      </c>
      <c r="J20" s="37">
        <v>47.078912468848664</v>
      </c>
      <c r="K20" s="37">
        <v>75.35658388623807</v>
      </c>
    </row>
    <row r="21" spans="1:11" s="33" customFormat="1" ht="15" customHeight="1" x14ac:dyDescent="0.25">
      <c r="A21" s="305" t="s">
        <v>178</v>
      </c>
      <c r="B21" s="35">
        <v>42</v>
      </c>
      <c r="C21" s="35">
        <v>35</v>
      </c>
      <c r="D21" s="35">
        <v>28</v>
      </c>
      <c r="E21" s="35">
        <v>27</v>
      </c>
      <c r="F21" s="349">
        <v>19</v>
      </c>
      <c r="G21" s="37">
        <v>51.571399967987617</v>
      </c>
      <c r="H21" s="37">
        <v>42.151631729838854</v>
      </c>
      <c r="I21" s="37">
        <v>33.566256685803218</v>
      </c>
      <c r="J21" s="37">
        <v>32.11897582994353</v>
      </c>
      <c r="K21" s="37">
        <v>22.51522700126225</v>
      </c>
    </row>
    <row r="22" spans="1:11" s="33" customFormat="1" ht="15" customHeight="1" x14ac:dyDescent="0.25">
      <c r="A22" s="305" t="s">
        <v>179</v>
      </c>
      <c r="B22" s="35">
        <v>6</v>
      </c>
      <c r="C22" s="35">
        <v>4</v>
      </c>
      <c r="D22" s="35">
        <v>10</v>
      </c>
      <c r="E22" s="35">
        <v>17</v>
      </c>
      <c r="F22" s="349">
        <v>40</v>
      </c>
      <c r="G22" s="37">
        <v>17.595950066303796</v>
      </c>
      <c r="H22" s="37">
        <v>11.669127594260003</v>
      </c>
      <c r="I22" s="37">
        <v>29.307656021419852</v>
      </c>
      <c r="J22" s="37">
        <v>49.882725370181845</v>
      </c>
      <c r="K22" s="37">
        <v>117.43948058714098</v>
      </c>
    </row>
    <row r="23" spans="1:11" s="33" customFormat="1" ht="15" customHeight="1" x14ac:dyDescent="0.25">
      <c r="A23" s="305" t="s">
        <v>180</v>
      </c>
      <c r="B23" s="35" t="s">
        <v>234</v>
      </c>
      <c r="C23" s="35">
        <v>0</v>
      </c>
      <c r="D23" s="35" t="s">
        <v>234</v>
      </c>
      <c r="E23" s="35" t="s">
        <v>234</v>
      </c>
      <c r="F23" s="349" t="s">
        <v>234</v>
      </c>
      <c r="G23" s="37" t="s">
        <v>234</v>
      </c>
      <c r="H23" s="37">
        <v>0</v>
      </c>
      <c r="I23" s="37" t="s">
        <v>234</v>
      </c>
      <c r="J23" s="37" t="s">
        <v>234</v>
      </c>
      <c r="K23" s="37" t="s">
        <v>234</v>
      </c>
    </row>
    <row r="24" spans="1:11" s="33" customFormat="1" ht="15" customHeight="1" x14ac:dyDescent="0.25">
      <c r="A24" s="305" t="s">
        <v>181</v>
      </c>
      <c r="B24" s="35">
        <v>4377</v>
      </c>
      <c r="C24" s="35">
        <v>4989</v>
      </c>
      <c r="D24" s="35">
        <v>5357</v>
      </c>
      <c r="E24" s="35">
        <v>4615</v>
      </c>
      <c r="F24" s="349">
        <v>5071</v>
      </c>
      <c r="G24" s="37">
        <v>87.4019525599129</v>
      </c>
      <c r="H24" s="37">
        <v>99.733838420111894</v>
      </c>
      <c r="I24" s="37">
        <v>107.47761323442549</v>
      </c>
      <c r="J24" s="37">
        <v>93.099408972561946</v>
      </c>
      <c r="K24" s="37">
        <v>102.99895522379938</v>
      </c>
    </row>
    <row r="25" spans="1:11" s="33" customFormat="1" ht="16.5" customHeight="1" x14ac:dyDescent="0.25">
      <c r="A25" s="350" t="s">
        <v>376</v>
      </c>
      <c r="B25" s="35">
        <v>314</v>
      </c>
      <c r="C25" s="35">
        <v>298</v>
      </c>
      <c r="D25" s="35">
        <v>313</v>
      </c>
      <c r="E25" s="35">
        <v>340</v>
      </c>
      <c r="F25" s="349">
        <v>335</v>
      </c>
      <c r="G25" s="37">
        <v>135.92207856441081</v>
      </c>
      <c r="H25" s="37">
        <v>129.39393342279169</v>
      </c>
      <c r="I25" s="37">
        <v>136.40905052099777</v>
      </c>
      <c r="J25" s="37">
        <v>148.79032072470417</v>
      </c>
      <c r="K25" s="37">
        <v>148.49041740283909</v>
      </c>
    </row>
    <row r="26" spans="1:11" s="33" customFormat="1" ht="16.5" customHeight="1" x14ac:dyDescent="0.25">
      <c r="A26" s="350" t="s">
        <v>377</v>
      </c>
      <c r="B26" s="35">
        <v>34</v>
      </c>
      <c r="C26" s="35">
        <v>47</v>
      </c>
      <c r="D26" s="35">
        <v>54</v>
      </c>
      <c r="E26" s="35">
        <v>18</v>
      </c>
      <c r="F26" s="349">
        <v>40</v>
      </c>
      <c r="G26" s="37">
        <v>48.765443890574161</v>
      </c>
      <c r="H26" s="37">
        <v>67.27532092264299</v>
      </c>
      <c r="I26" s="37">
        <v>77.022872018384916</v>
      </c>
      <c r="J26" s="37">
        <v>25.763819123415086</v>
      </c>
      <c r="K26" s="37">
        <v>58.930396362538175</v>
      </c>
    </row>
    <row r="27" spans="1:11" s="33" customFormat="1" ht="15" customHeight="1" x14ac:dyDescent="0.25">
      <c r="A27" s="305" t="s">
        <v>184</v>
      </c>
      <c r="B27" s="35">
        <v>27</v>
      </c>
      <c r="C27" s="35">
        <v>37</v>
      </c>
      <c r="D27" s="35">
        <v>18</v>
      </c>
      <c r="E27" s="35">
        <v>15</v>
      </c>
      <c r="F27" s="349">
        <v>34</v>
      </c>
      <c r="G27" s="37">
        <v>36.105725444220226</v>
      </c>
      <c r="H27" s="37">
        <v>49.029299239761237</v>
      </c>
      <c r="I27" s="37">
        <v>23.857680810738806</v>
      </c>
      <c r="J27" s="37">
        <v>19.705064999889625</v>
      </c>
      <c r="K27" s="37">
        <v>44.594868940859527</v>
      </c>
    </row>
    <row r="28" spans="1:11" s="33" customFormat="1" ht="15" customHeight="1" x14ac:dyDescent="0.25">
      <c r="A28" s="305" t="s">
        <v>185</v>
      </c>
      <c r="B28" s="35">
        <v>35</v>
      </c>
      <c r="C28" s="35">
        <v>27</v>
      </c>
      <c r="D28" s="35">
        <v>28</v>
      </c>
      <c r="E28" s="35">
        <v>24</v>
      </c>
      <c r="F28" s="349">
        <v>36</v>
      </c>
      <c r="G28" s="37">
        <v>26.709672724012918</v>
      </c>
      <c r="H28" s="37">
        <v>20.566599787335935</v>
      </c>
      <c r="I28" s="37">
        <v>21.403408345699603</v>
      </c>
      <c r="J28" s="37">
        <v>18.452600606792743</v>
      </c>
      <c r="K28" s="37">
        <v>27.879931069988562</v>
      </c>
    </row>
    <row r="29" spans="1:11" s="33" customFormat="1" ht="15" customHeight="1" x14ac:dyDescent="0.25">
      <c r="A29" s="305" t="s">
        <v>186</v>
      </c>
      <c r="B29" s="35" t="s">
        <v>234</v>
      </c>
      <c r="C29" s="35" t="s">
        <v>234</v>
      </c>
      <c r="D29" s="35" t="s">
        <v>234</v>
      </c>
      <c r="E29" s="35" t="s">
        <v>234</v>
      </c>
      <c r="F29" s="349" t="s">
        <v>234</v>
      </c>
      <c r="G29" s="37" t="s">
        <v>234</v>
      </c>
      <c r="H29" s="37" t="s">
        <v>234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305" t="s">
        <v>187</v>
      </c>
      <c r="B30" s="35">
        <v>5</v>
      </c>
      <c r="C30" s="35">
        <v>8</v>
      </c>
      <c r="D30" s="35">
        <v>2</v>
      </c>
      <c r="E30" s="35">
        <v>8</v>
      </c>
      <c r="F30" s="349">
        <v>10</v>
      </c>
      <c r="G30" s="37">
        <v>10.888108703563814</v>
      </c>
      <c r="H30" s="37">
        <v>17.379035767524819</v>
      </c>
      <c r="I30" s="37">
        <v>4.3396404475890096</v>
      </c>
      <c r="J30" s="37">
        <v>17.400638863647352</v>
      </c>
      <c r="K30" s="37">
        <v>21.977932491074437</v>
      </c>
    </row>
    <row r="31" spans="1:11" s="33" customFormat="1" ht="15" customHeight="1" x14ac:dyDescent="0.25">
      <c r="A31" s="305" t="s">
        <v>188</v>
      </c>
      <c r="B31" s="35">
        <v>45</v>
      </c>
      <c r="C31" s="35">
        <v>77</v>
      </c>
      <c r="D31" s="35">
        <v>56</v>
      </c>
      <c r="E31" s="35">
        <v>38</v>
      </c>
      <c r="F31" s="349">
        <v>61</v>
      </c>
      <c r="G31" s="37">
        <v>32.626733927918927</v>
      </c>
      <c r="H31" s="37">
        <v>55.37078189627745</v>
      </c>
      <c r="I31" s="37">
        <v>39.810085245149359</v>
      </c>
      <c r="J31" s="37">
        <v>26.752134973505509</v>
      </c>
      <c r="K31" s="37">
        <v>42.553235154400461</v>
      </c>
    </row>
    <row r="32" spans="1:11" s="33" customFormat="1" ht="15" customHeight="1" x14ac:dyDescent="0.25">
      <c r="A32" s="305" t="s">
        <v>189</v>
      </c>
      <c r="B32" s="35">
        <v>0</v>
      </c>
      <c r="C32" s="35">
        <v>0</v>
      </c>
      <c r="D32" s="35">
        <v>0</v>
      </c>
      <c r="E32" s="35">
        <v>0</v>
      </c>
      <c r="F32" s="349" t="s">
        <v>234</v>
      </c>
      <c r="G32" s="37">
        <v>0</v>
      </c>
      <c r="H32" s="37">
        <v>0</v>
      </c>
      <c r="I32" s="37">
        <v>0</v>
      </c>
      <c r="J32" s="37">
        <v>0</v>
      </c>
      <c r="K32" s="37" t="s">
        <v>234</v>
      </c>
    </row>
    <row r="33" spans="1:11" s="33" customFormat="1" ht="15" customHeight="1" x14ac:dyDescent="0.25">
      <c r="A33" s="305" t="s">
        <v>190</v>
      </c>
      <c r="B33" s="35">
        <v>0</v>
      </c>
      <c r="C33" s="35" t="s">
        <v>234</v>
      </c>
      <c r="D33" s="35" t="s">
        <v>234</v>
      </c>
      <c r="E33" s="35">
        <v>0</v>
      </c>
      <c r="F33" s="349">
        <v>0</v>
      </c>
      <c r="G33" s="37">
        <v>0</v>
      </c>
      <c r="H33" s="37" t="s">
        <v>234</v>
      </c>
      <c r="I33" s="37" t="s">
        <v>234</v>
      </c>
      <c r="J33" s="37">
        <v>0</v>
      </c>
      <c r="K33" s="37">
        <v>0</v>
      </c>
    </row>
    <row r="34" spans="1:11" s="33" customFormat="1" ht="15" customHeight="1" x14ac:dyDescent="0.25">
      <c r="A34" s="305" t="s">
        <v>191</v>
      </c>
      <c r="B34" s="35">
        <v>65</v>
      </c>
      <c r="C34" s="35">
        <v>55</v>
      </c>
      <c r="D34" s="35">
        <v>43</v>
      </c>
      <c r="E34" s="35">
        <v>42</v>
      </c>
      <c r="F34" s="349">
        <v>58</v>
      </c>
      <c r="G34" s="37">
        <v>28.833919693922283</v>
      </c>
      <c r="H34" s="37">
        <v>24.322170040768</v>
      </c>
      <c r="I34" s="37">
        <v>18.96474960333412</v>
      </c>
      <c r="J34" s="37">
        <v>18.606903375964016</v>
      </c>
      <c r="K34" s="37">
        <v>25.649659845431433</v>
      </c>
    </row>
    <row r="35" spans="1:11" s="33" customFormat="1" ht="15" customHeight="1" x14ac:dyDescent="0.25">
      <c r="A35" s="305" t="s">
        <v>192</v>
      </c>
      <c r="B35" s="35">
        <v>10</v>
      </c>
      <c r="C35" s="35">
        <v>26</v>
      </c>
      <c r="D35" s="35">
        <v>22</v>
      </c>
      <c r="E35" s="35">
        <v>16</v>
      </c>
      <c r="F35" s="349">
        <v>30</v>
      </c>
      <c r="G35" s="37">
        <v>14.266400024662433</v>
      </c>
      <c r="H35" s="37">
        <v>37.338436877498346</v>
      </c>
      <c r="I35" s="37">
        <v>31.739345744620689</v>
      </c>
      <c r="J35" s="37">
        <v>23.168154260920449</v>
      </c>
      <c r="K35" s="37">
        <v>43.707829602323095</v>
      </c>
    </row>
    <row r="36" spans="1:11" s="33" customFormat="1" ht="15" customHeight="1" x14ac:dyDescent="0.25">
      <c r="A36" s="305" t="s">
        <v>193</v>
      </c>
      <c r="B36" s="35">
        <v>5</v>
      </c>
      <c r="C36" s="35">
        <v>5</v>
      </c>
      <c r="D36" s="35">
        <v>14</v>
      </c>
      <c r="E36" s="35">
        <v>6</v>
      </c>
      <c r="F36" s="349">
        <v>4</v>
      </c>
      <c r="G36" s="37">
        <v>9.9183428001200014</v>
      </c>
      <c r="H36" s="37">
        <v>9.8636091737941349</v>
      </c>
      <c r="I36" s="37">
        <v>27.51052436193515</v>
      </c>
      <c r="J36" s="37">
        <v>11.786315088439993</v>
      </c>
      <c r="K36" s="37">
        <v>7.8952942122350827</v>
      </c>
    </row>
    <row r="37" spans="1:11" s="33" customFormat="1" ht="15" customHeight="1" x14ac:dyDescent="0.25">
      <c r="A37" s="305" t="s">
        <v>194</v>
      </c>
      <c r="B37" s="35">
        <v>647</v>
      </c>
      <c r="C37" s="35">
        <v>701</v>
      </c>
      <c r="D37" s="35">
        <v>833</v>
      </c>
      <c r="E37" s="35">
        <v>770</v>
      </c>
      <c r="F37" s="349">
        <v>792</v>
      </c>
      <c r="G37" s="37">
        <v>40.772704922207012</v>
      </c>
      <c r="H37" s="37">
        <v>44.087171970748855</v>
      </c>
      <c r="I37" s="37">
        <v>52.410915074341268</v>
      </c>
      <c r="J37" s="37">
        <v>48.556260538666216</v>
      </c>
      <c r="K37" s="37">
        <v>50.294258205228047</v>
      </c>
    </row>
    <row r="38" spans="1:11" s="33" customFormat="1" ht="15" customHeight="1" x14ac:dyDescent="0.25">
      <c r="A38" s="305" t="s">
        <v>195</v>
      </c>
      <c r="B38" s="35">
        <v>30</v>
      </c>
      <c r="C38" s="35">
        <v>26</v>
      </c>
      <c r="D38" s="35">
        <v>32</v>
      </c>
      <c r="E38" s="35">
        <v>39</v>
      </c>
      <c r="F38" s="349">
        <v>30</v>
      </c>
      <c r="G38" s="37">
        <v>15.691821052268864</v>
      </c>
      <c r="H38" s="37">
        <v>13.347714164712814</v>
      </c>
      <c r="I38" s="37">
        <v>16.177769418600406</v>
      </c>
      <c r="J38" s="37">
        <v>19.534743552058984</v>
      </c>
      <c r="K38" s="37">
        <v>14.880075957839908</v>
      </c>
    </row>
    <row r="39" spans="1:11" s="33" customFormat="1" ht="15" customHeight="1" x14ac:dyDescent="0.25">
      <c r="A39" s="305" t="s">
        <v>196</v>
      </c>
      <c r="B39" s="35">
        <v>0</v>
      </c>
      <c r="C39" s="35" t="s">
        <v>234</v>
      </c>
      <c r="D39" s="35" t="s">
        <v>234</v>
      </c>
      <c r="E39" s="35" t="s">
        <v>234</v>
      </c>
      <c r="F39" s="349" t="s">
        <v>234</v>
      </c>
      <c r="G39" s="37">
        <v>0</v>
      </c>
      <c r="H39" s="37" t="s">
        <v>234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305" t="s">
        <v>197</v>
      </c>
      <c r="B40" s="35">
        <v>502</v>
      </c>
      <c r="C40" s="35">
        <v>565</v>
      </c>
      <c r="D40" s="35">
        <v>680</v>
      </c>
      <c r="E40" s="35">
        <v>846</v>
      </c>
      <c r="F40" s="349">
        <v>738</v>
      </c>
      <c r="G40" s="37">
        <v>42.64322220647508</v>
      </c>
      <c r="H40" s="37">
        <v>47.560631601721035</v>
      </c>
      <c r="I40" s="37">
        <v>56.839925691393759</v>
      </c>
      <c r="J40" s="37">
        <v>70.129422272204451</v>
      </c>
      <c r="K40" s="37">
        <v>60.926614434502611</v>
      </c>
    </row>
    <row r="41" spans="1:11" s="33" customFormat="1" ht="15" customHeight="1" x14ac:dyDescent="0.25">
      <c r="A41" s="305" t="s">
        <v>198</v>
      </c>
      <c r="B41" s="35">
        <v>380</v>
      </c>
      <c r="C41" s="35">
        <v>461</v>
      </c>
      <c r="D41" s="35">
        <v>502</v>
      </c>
      <c r="E41" s="35">
        <v>440</v>
      </c>
      <c r="F41" s="349">
        <v>475</v>
      </c>
      <c r="G41" s="37">
        <v>50.228799061824063</v>
      </c>
      <c r="H41" s="37">
        <v>60.193810106318089</v>
      </c>
      <c r="I41" s="37">
        <v>64.827351072358695</v>
      </c>
      <c r="J41" s="37">
        <v>56.286077237816087</v>
      </c>
      <c r="K41" s="37">
        <v>60.719717829511154</v>
      </c>
    </row>
    <row r="42" spans="1:11" s="33" customFormat="1" ht="15" customHeight="1" x14ac:dyDescent="0.25">
      <c r="A42" s="305" t="s">
        <v>199</v>
      </c>
      <c r="B42" s="35">
        <v>4</v>
      </c>
      <c r="C42" s="35">
        <v>6</v>
      </c>
      <c r="D42" s="35">
        <v>2</v>
      </c>
      <c r="E42" s="35">
        <v>5</v>
      </c>
      <c r="F42" s="349">
        <v>7</v>
      </c>
      <c r="G42" s="37">
        <v>13.11991928863381</v>
      </c>
      <c r="H42" s="37">
        <v>19.304898390952086</v>
      </c>
      <c r="I42" s="37">
        <v>6.3041493573567502</v>
      </c>
      <c r="J42" s="37">
        <v>15.575121500657424</v>
      </c>
      <c r="K42" s="37">
        <v>21.509655483520469</v>
      </c>
    </row>
    <row r="43" spans="1:11" s="33" customFormat="1" ht="15" customHeight="1" x14ac:dyDescent="0.25">
      <c r="A43" s="305" t="s">
        <v>200</v>
      </c>
      <c r="B43" s="35">
        <v>386</v>
      </c>
      <c r="C43" s="35">
        <v>437</v>
      </c>
      <c r="D43" s="35">
        <v>631</v>
      </c>
      <c r="E43" s="35">
        <v>521</v>
      </c>
      <c r="F43" s="349">
        <v>618</v>
      </c>
      <c r="G43" s="37">
        <v>36.095185036391491</v>
      </c>
      <c r="H43" s="37">
        <v>40.623350091759377</v>
      </c>
      <c r="I43" s="37">
        <v>58.260328046367242</v>
      </c>
      <c r="J43" s="37">
        <v>47.948485767554168</v>
      </c>
      <c r="K43" s="37">
        <v>56.893743265644353</v>
      </c>
    </row>
    <row r="44" spans="1:11" s="33" customFormat="1" ht="15" customHeight="1" x14ac:dyDescent="0.25">
      <c r="A44" s="305" t="s">
        <v>201</v>
      </c>
      <c r="B44" s="35">
        <v>1084</v>
      </c>
      <c r="C44" s="35">
        <v>1015</v>
      </c>
      <c r="D44" s="35">
        <v>1049</v>
      </c>
      <c r="E44" s="35">
        <v>980</v>
      </c>
      <c r="F44" s="349">
        <v>1098</v>
      </c>
      <c r="G44" s="37">
        <v>65.648161998862989</v>
      </c>
      <c r="H44" s="37">
        <v>61.106950936801177</v>
      </c>
      <c r="I44" s="37">
        <v>63.137820325121787</v>
      </c>
      <c r="J44" s="37">
        <v>58.838586105748561</v>
      </c>
      <c r="K44" s="37">
        <v>66.225227186557817</v>
      </c>
    </row>
    <row r="45" spans="1:11" s="33" customFormat="1" ht="15" customHeight="1" x14ac:dyDescent="0.25">
      <c r="A45" s="305" t="s">
        <v>202</v>
      </c>
      <c r="B45" s="35">
        <v>1342</v>
      </c>
      <c r="C45" s="35">
        <v>1293</v>
      </c>
      <c r="D45" s="35">
        <v>1395</v>
      </c>
      <c r="E45" s="35">
        <v>1126</v>
      </c>
      <c r="F45" s="349">
        <v>1128</v>
      </c>
      <c r="G45" s="37">
        <v>304.32644120457132</v>
      </c>
      <c r="H45" s="37">
        <v>292.18068732271882</v>
      </c>
      <c r="I45" s="37">
        <v>315.48034700813707</v>
      </c>
      <c r="J45" s="37">
        <v>255.18473952659889</v>
      </c>
      <c r="K45" s="37">
        <v>260.28605728754007</v>
      </c>
    </row>
    <row r="46" spans="1:11" s="33" customFormat="1" ht="15" customHeight="1" x14ac:dyDescent="0.25">
      <c r="A46" s="305" t="s">
        <v>203</v>
      </c>
      <c r="B46" s="35">
        <v>383</v>
      </c>
      <c r="C46" s="35">
        <v>318</v>
      </c>
      <c r="D46" s="35">
        <v>219</v>
      </c>
      <c r="E46" s="35">
        <v>202</v>
      </c>
      <c r="F46" s="349">
        <v>218</v>
      </c>
      <c r="G46" s="37">
        <v>102.03912585429789</v>
      </c>
      <c r="H46" s="37">
        <v>83.652056031833069</v>
      </c>
      <c r="I46" s="37">
        <v>56.737984090337491</v>
      </c>
      <c r="J46" s="37">
        <v>51.699259683143211</v>
      </c>
      <c r="K46" s="37">
        <v>55.354128770994464</v>
      </c>
    </row>
    <row r="47" spans="1:11" s="33" customFormat="1" ht="15" customHeight="1" x14ac:dyDescent="0.25">
      <c r="A47" s="305" t="s">
        <v>204</v>
      </c>
      <c r="B47" s="35">
        <v>20</v>
      </c>
      <c r="C47" s="35">
        <v>26</v>
      </c>
      <c r="D47" s="35">
        <v>27</v>
      </c>
      <c r="E47" s="35">
        <v>16</v>
      </c>
      <c r="F47" s="349">
        <v>23</v>
      </c>
      <c r="G47" s="37">
        <v>13.822633189973821</v>
      </c>
      <c r="H47" s="37">
        <v>17.894008316987481</v>
      </c>
      <c r="I47" s="37">
        <v>18.598299577056466</v>
      </c>
      <c r="J47" s="37">
        <v>11.009412307285469</v>
      </c>
      <c r="K47" s="37">
        <v>16.07616512350987</v>
      </c>
    </row>
    <row r="48" spans="1:11" s="33" customFormat="1" ht="15" customHeight="1" x14ac:dyDescent="0.25">
      <c r="A48" s="305" t="s">
        <v>205</v>
      </c>
      <c r="B48" s="35">
        <v>117</v>
      </c>
      <c r="C48" s="35">
        <v>143</v>
      </c>
      <c r="D48" s="35">
        <v>167</v>
      </c>
      <c r="E48" s="35">
        <v>179</v>
      </c>
      <c r="F48" s="349">
        <v>120</v>
      </c>
      <c r="G48" s="37">
        <v>30.931485419339324</v>
      </c>
      <c r="H48" s="37">
        <v>37.738696458188514</v>
      </c>
      <c r="I48" s="37">
        <v>44.092787034018684</v>
      </c>
      <c r="J48" s="37">
        <v>47.443432224685054</v>
      </c>
      <c r="K48" s="37">
        <v>32.097094245049682</v>
      </c>
    </row>
    <row r="49" spans="1:11" s="33" customFormat="1" ht="15" customHeight="1" x14ac:dyDescent="0.25">
      <c r="A49" s="305" t="s">
        <v>206</v>
      </c>
      <c r="B49" s="35">
        <v>64</v>
      </c>
      <c r="C49" s="35">
        <v>86</v>
      </c>
      <c r="D49" s="35">
        <v>90</v>
      </c>
      <c r="E49" s="35">
        <v>74</v>
      </c>
      <c r="F49" s="349">
        <v>71</v>
      </c>
      <c r="G49" s="37">
        <v>28.396082476911666</v>
      </c>
      <c r="H49" s="37">
        <v>37.964022646371177</v>
      </c>
      <c r="I49" s="37">
        <v>39.63427788179208</v>
      </c>
      <c r="J49" s="37">
        <v>32.609099748150228</v>
      </c>
      <c r="K49" s="37">
        <v>31.678274973427563</v>
      </c>
    </row>
    <row r="50" spans="1:11" s="33" customFormat="1" ht="15" customHeight="1" x14ac:dyDescent="0.25">
      <c r="A50" s="305" t="s">
        <v>207</v>
      </c>
      <c r="B50" s="35">
        <v>362</v>
      </c>
      <c r="C50" s="35">
        <v>405</v>
      </c>
      <c r="D50" s="35">
        <v>445</v>
      </c>
      <c r="E50" s="35">
        <v>450</v>
      </c>
      <c r="F50" s="349">
        <v>425</v>
      </c>
      <c r="G50" s="37">
        <v>37.053795758972853</v>
      </c>
      <c r="H50" s="37">
        <v>41.311132137587343</v>
      </c>
      <c r="I50" s="37">
        <v>45.402923812640239</v>
      </c>
      <c r="J50" s="37">
        <v>45.989962608295514</v>
      </c>
      <c r="K50" s="37">
        <v>43.880548750503301</v>
      </c>
    </row>
    <row r="51" spans="1:11" s="33" customFormat="1" ht="15" customHeight="1" x14ac:dyDescent="0.25">
      <c r="A51" s="305" t="s">
        <v>208</v>
      </c>
      <c r="B51" s="35">
        <v>60</v>
      </c>
      <c r="C51" s="35">
        <v>51</v>
      </c>
      <c r="D51" s="35">
        <v>48</v>
      </c>
      <c r="E51" s="35">
        <v>43</v>
      </c>
      <c r="F51" s="349">
        <v>72</v>
      </c>
      <c r="G51" s="37">
        <v>43.470104173657674</v>
      </c>
      <c r="H51" s="37">
        <v>37.119326815189105</v>
      </c>
      <c r="I51" s="37">
        <v>35.118398221977039</v>
      </c>
      <c r="J51" s="37">
        <v>31.462037762769199</v>
      </c>
      <c r="K51" s="37">
        <v>53.661713428767769</v>
      </c>
    </row>
    <row r="52" spans="1:11" s="33" customFormat="1" ht="15" customHeight="1" x14ac:dyDescent="0.25">
      <c r="A52" s="305" t="s">
        <v>209</v>
      </c>
      <c r="B52" s="35">
        <v>25</v>
      </c>
      <c r="C52" s="35">
        <v>50</v>
      </c>
      <c r="D52" s="35">
        <v>33</v>
      </c>
      <c r="E52" s="35">
        <v>60</v>
      </c>
      <c r="F52" s="349">
        <v>51</v>
      </c>
      <c r="G52" s="37">
        <v>28.071905736600225</v>
      </c>
      <c r="H52" s="37">
        <v>56.035475980071979</v>
      </c>
      <c r="I52" s="37">
        <v>37.023285701762561</v>
      </c>
      <c r="J52" s="37">
        <v>67.134832265018559</v>
      </c>
      <c r="K52" s="37">
        <v>56.989758081729747</v>
      </c>
    </row>
    <row r="53" spans="1:11" s="33" customFormat="1" ht="15" customHeight="1" x14ac:dyDescent="0.25">
      <c r="A53" s="305" t="s">
        <v>210</v>
      </c>
      <c r="B53" s="35">
        <v>0</v>
      </c>
      <c r="C53" s="35">
        <v>0</v>
      </c>
      <c r="D53" s="35">
        <v>0</v>
      </c>
      <c r="E53" s="35">
        <v>0</v>
      </c>
      <c r="F53" s="349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305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349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305" t="s">
        <v>212</v>
      </c>
      <c r="B55" s="35">
        <v>66</v>
      </c>
      <c r="C55" s="35">
        <v>100</v>
      </c>
      <c r="D55" s="35">
        <v>93</v>
      </c>
      <c r="E55" s="35">
        <v>86</v>
      </c>
      <c r="F55" s="349">
        <v>118</v>
      </c>
      <c r="G55" s="37">
        <v>29.65299732757358</v>
      </c>
      <c r="H55" s="37">
        <v>44.598576016672816</v>
      </c>
      <c r="I55" s="37">
        <v>41.253439734898166</v>
      </c>
      <c r="J55" s="37">
        <v>38.019648663826956</v>
      </c>
      <c r="K55" s="37">
        <v>52.268143883778933</v>
      </c>
    </row>
    <row r="56" spans="1:11" s="33" customFormat="1" ht="15" customHeight="1" x14ac:dyDescent="0.25">
      <c r="A56" s="305" t="s">
        <v>213</v>
      </c>
      <c r="B56" s="35">
        <v>98</v>
      </c>
      <c r="C56" s="35">
        <v>150</v>
      </c>
      <c r="D56" s="35">
        <v>127</v>
      </c>
      <c r="E56" s="35">
        <v>89</v>
      </c>
      <c r="F56" s="349">
        <v>82</v>
      </c>
      <c r="G56" s="37">
        <v>39.620604653474928</v>
      </c>
      <c r="H56" s="37">
        <v>61.124919561114005</v>
      </c>
      <c r="I56" s="37">
        <v>52.215009680000335</v>
      </c>
      <c r="J56" s="37">
        <v>36.822918478499609</v>
      </c>
      <c r="K56" s="37">
        <v>34.27752810686038</v>
      </c>
    </row>
    <row r="57" spans="1:11" s="33" customFormat="1" ht="15" customHeight="1" x14ac:dyDescent="0.25">
      <c r="A57" s="305" t="s">
        <v>214</v>
      </c>
      <c r="B57" s="35">
        <v>133</v>
      </c>
      <c r="C57" s="35">
        <v>150</v>
      </c>
      <c r="D57" s="35">
        <v>144</v>
      </c>
      <c r="E57" s="35">
        <v>134</v>
      </c>
      <c r="F57" s="349">
        <v>245</v>
      </c>
      <c r="G57" s="37">
        <v>48.945218309908377</v>
      </c>
      <c r="H57" s="37">
        <v>54.882979724922045</v>
      </c>
      <c r="I57" s="37">
        <v>52.477632662855079</v>
      </c>
      <c r="J57" s="37">
        <v>48.634036535401812</v>
      </c>
      <c r="K57" s="37">
        <v>89.088199132287556</v>
      </c>
    </row>
    <row r="58" spans="1:11" s="33" customFormat="1" ht="15" customHeight="1" x14ac:dyDescent="0.25">
      <c r="A58" s="305" t="s">
        <v>215</v>
      </c>
      <c r="B58" s="35">
        <v>4</v>
      </c>
      <c r="C58" s="35">
        <v>14</v>
      </c>
      <c r="D58" s="35">
        <v>36</v>
      </c>
      <c r="E58" s="35">
        <v>38</v>
      </c>
      <c r="F58" s="349">
        <v>37</v>
      </c>
      <c r="G58" s="37">
        <v>8.2002533687616452</v>
      </c>
      <c r="H58" s="37">
        <v>28.246823470735897</v>
      </c>
      <c r="I58" s="37">
        <v>71.339332910691368</v>
      </c>
      <c r="J58" s="37">
        <v>75.632369608031723</v>
      </c>
      <c r="K58" s="37">
        <v>73.037054821709205</v>
      </c>
    </row>
    <row r="59" spans="1:11" s="33" customFormat="1" ht="15" customHeight="1" x14ac:dyDescent="0.25">
      <c r="A59" s="305" t="s">
        <v>216</v>
      </c>
      <c r="B59" s="35">
        <v>4</v>
      </c>
      <c r="C59" s="35">
        <v>6</v>
      </c>
      <c r="D59" s="35">
        <v>6</v>
      </c>
      <c r="E59" s="35">
        <v>17</v>
      </c>
      <c r="F59" s="349">
        <v>23</v>
      </c>
      <c r="G59" s="37">
        <v>12.525346272962979</v>
      </c>
      <c r="H59" s="37">
        <v>18.694132343843503</v>
      </c>
      <c r="I59" s="37">
        <v>18.50425599497045</v>
      </c>
      <c r="J59" s="37">
        <v>52.22259725414898</v>
      </c>
      <c r="K59" s="37">
        <v>70.357233568940586</v>
      </c>
    </row>
    <row r="60" spans="1:11" s="33" customFormat="1" ht="15" customHeight="1" x14ac:dyDescent="0.25">
      <c r="A60" s="305" t="s">
        <v>217</v>
      </c>
      <c r="B60" s="35" t="s">
        <v>234</v>
      </c>
      <c r="C60" s="35" t="s">
        <v>234</v>
      </c>
      <c r="D60" s="35" t="s">
        <v>234</v>
      </c>
      <c r="E60" s="35" t="s">
        <v>234</v>
      </c>
      <c r="F60" s="349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305" t="s">
        <v>218</v>
      </c>
      <c r="B61" s="35">
        <v>47</v>
      </c>
      <c r="C61" s="35">
        <v>30</v>
      </c>
      <c r="D61" s="35">
        <v>46</v>
      </c>
      <c r="E61" s="35">
        <v>80</v>
      </c>
      <c r="F61" s="349">
        <v>104</v>
      </c>
      <c r="G61" s="37">
        <v>20.118694999725871</v>
      </c>
      <c r="H61" s="37">
        <v>12.777101765250816</v>
      </c>
      <c r="I61" s="37">
        <v>19.477739077319089</v>
      </c>
      <c r="J61" s="37">
        <v>33.694788723801544</v>
      </c>
      <c r="K61" s="37">
        <v>43.656508380495929</v>
      </c>
    </row>
    <row r="62" spans="1:11" s="33" customFormat="1" ht="15" customHeight="1" x14ac:dyDescent="0.25">
      <c r="A62" s="305" t="s">
        <v>219</v>
      </c>
      <c r="B62" s="35">
        <v>8</v>
      </c>
      <c r="C62" s="35">
        <v>8</v>
      </c>
      <c r="D62" s="35">
        <v>8</v>
      </c>
      <c r="E62" s="35">
        <v>5</v>
      </c>
      <c r="F62" s="349">
        <v>3</v>
      </c>
      <c r="G62" s="37">
        <v>27.941775771049866</v>
      </c>
      <c r="H62" s="37">
        <v>27.726317374016954</v>
      </c>
      <c r="I62" s="37">
        <v>27.736766313661736</v>
      </c>
      <c r="J62" s="37">
        <v>17.289807128144268</v>
      </c>
      <c r="K62" s="37">
        <v>10.507572025692259</v>
      </c>
    </row>
    <row r="63" spans="1:11" s="33" customFormat="1" ht="15" customHeight="1" x14ac:dyDescent="0.25">
      <c r="A63" s="305" t="s">
        <v>220</v>
      </c>
      <c r="B63" s="35">
        <v>86</v>
      </c>
      <c r="C63" s="35">
        <v>129</v>
      </c>
      <c r="D63" s="35">
        <v>128</v>
      </c>
      <c r="E63" s="35">
        <v>120</v>
      </c>
      <c r="F63" s="349">
        <v>178</v>
      </c>
      <c r="G63" s="37">
        <v>20.276316875870897</v>
      </c>
      <c r="H63" s="37">
        <v>30.413154143182553</v>
      </c>
      <c r="I63" s="37">
        <v>30.323376926161764</v>
      </c>
      <c r="J63" s="37">
        <v>28.469197778185919</v>
      </c>
      <c r="K63" s="37">
        <v>42.563865565483205</v>
      </c>
    </row>
    <row r="64" spans="1:11" s="33" customFormat="1" ht="15" customHeight="1" x14ac:dyDescent="0.25">
      <c r="A64" s="305" t="s">
        <v>221</v>
      </c>
      <c r="B64" s="35">
        <v>31</v>
      </c>
      <c r="C64" s="35">
        <v>45</v>
      </c>
      <c r="D64" s="35">
        <v>44</v>
      </c>
      <c r="E64" s="35">
        <v>50</v>
      </c>
      <c r="F64" s="349">
        <v>38</v>
      </c>
      <c r="G64" s="37">
        <v>29.48863764985126</v>
      </c>
      <c r="H64" s="37">
        <v>42.5664257116009</v>
      </c>
      <c r="I64" s="37">
        <v>41.69742210008787</v>
      </c>
      <c r="J64" s="37">
        <v>47.283394017494977</v>
      </c>
      <c r="K64" s="37">
        <v>35.860900771053842</v>
      </c>
    </row>
    <row r="65" spans="1:13" s="33" customFormat="1" ht="15" customHeight="1" x14ac:dyDescent="0.25">
      <c r="A65" s="305" t="s">
        <v>222</v>
      </c>
      <c r="B65" s="35">
        <v>6</v>
      </c>
      <c r="C65" s="35">
        <v>16</v>
      </c>
      <c r="D65" s="35">
        <v>23</v>
      </c>
      <c r="E65" s="35">
        <v>42</v>
      </c>
      <c r="F65" s="349">
        <v>38</v>
      </c>
      <c r="G65" s="37">
        <v>15.199632801204775</v>
      </c>
      <c r="H65" s="37">
        <v>40.176322997934008</v>
      </c>
      <c r="I65" s="37">
        <v>56.997409184142406</v>
      </c>
      <c r="J65" s="37">
        <v>102.58782415761743</v>
      </c>
      <c r="K65" s="37">
        <v>92.01366119175762</v>
      </c>
    </row>
    <row r="66" spans="1:13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72"/>
      <c r="H66" s="33"/>
      <c r="I66" s="33"/>
      <c r="J66" s="33"/>
      <c r="K66" s="33"/>
      <c r="L66" s="33"/>
    </row>
    <row r="67" spans="1:13" s="33" customFormat="1" ht="18" customHeight="1" x14ac:dyDescent="0.25">
      <c r="A67" s="41" t="s">
        <v>716</v>
      </c>
      <c r="G67" s="72"/>
    </row>
    <row r="68" spans="1:13" s="40" customFormat="1" ht="15.95" customHeight="1" x14ac:dyDescent="0.25">
      <c r="A68" s="41" t="s">
        <v>235</v>
      </c>
      <c r="B68" s="33"/>
      <c r="C68" s="33"/>
      <c r="D68" s="33"/>
      <c r="E68" s="33"/>
      <c r="F68" s="33"/>
      <c r="G68" s="72"/>
      <c r="H68" s="33"/>
      <c r="I68" s="33"/>
    </row>
    <row r="69" spans="1:13" s="40" customFormat="1" ht="18" customHeight="1" x14ac:dyDescent="0.25">
      <c r="A69" s="41" t="s">
        <v>224</v>
      </c>
      <c r="B69" s="33"/>
      <c r="C69" s="33"/>
      <c r="D69" s="33"/>
      <c r="E69" s="33"/>
      <c r="F69" s="33"/>
      <c r="G69" s="72"/>
      <c r="H69" s="33"/>
      <c r="I69" s="33"/>
      <c r="J69" s="33"/>
      <c r="K69" s="33"/>
      <c r="L69" s="33"/>
    </row>
    <row r="70" spans="1:13" s="40" customFormat="1" ht="18" customHeight="1" x14ac:dyDescent="0.25">
      <c r="A70" s="41" t="s">
        <v>225</v>
      </c>
      <c r="B70" s="33"/>
      <c r="C70" s="33"/>
      <c r="D70" s="33"/>
      <c r="E70" s="33"/>
      <c r="F70" s="33"/>
      <c r="G70" s="73"/>
      <c r="H70" s="33"/>
      <c r="I70" s="33"/>
      <c r="J70" s="33"/>
      <c r="K70" s="33"/>
      <c r="L70" s="33"/>
    </row>
    <row r="71" spans="1:13" s="40" customFormat="1" ht="18" customHeight="1" x14ac:dyDescent="0.25">
      <c r="A71" s="85" t="s">
        <v>295</v>
      </c>
      <c r="B71" s="42"/>
      <c r="C71" s="42"/>
      <c r="D71" s="42"/>
      <c r="E71" s="42"/>
      <c r="F71" s="42"/>
      <c r="G71" s="73"/>
      <c r="H71" s="42"/>
      <c r="I71" s="42"/>
      <c r="J71" s="42"/>
      <c r="K71" s="42"/>
      <c r="L71" s="42"/>
    </row>
    <row r="72" spans="1:13" s="40" customFormat="1" ht="15.75" x14ac:dyDescent="0.25">
      <c r="A72" s="85" t="s">
        <v>296</v>
      </c>
      <c r="B72" s="33"/>
      <c r="C72" s="33"/>
      <c r="D72" s="33"/>
      <c r="E72" s="33"/>
      <c r="F72" s="33"/>
      <c r="G72" s="72"/>
      <c r="H72" s="33"/>
      <c r="I72" s="33"/>
      <c r="J72" s="33"/>
      <c r="K72" s="33"/>
      <c r="L72" s="33"/>
    </row>
    <row r="73" spans="1:13" ht="15.75" x14ac:dyDescent="0.25">
      <c r="A73" s="84" t="s">
        <v>145</v>
      </c>
      <c r="G73" s="44"/>
      <c r="M73" s="45"/>
    </row>
  </sheetData>
  <sheetProtection algorithmName="SHA-512" hashValue="SykNKLddGvvbYdAImftlk8E7gC22DRmx60pF6uIZfHBUD8y+aSGka/vyWEvZhA0r1yNbX39330n2nnws4C7IrA==" saltValue="cxUFvUeNxKjPEJJs2huDFg==" spinCount="100000" sheet="1" objects="1" scenarios="1"/>
  <hyperlinks>
    <hyperlink ref="A73" location="'Table of Contents'!A1" display="Click here to return to the Table of Contents" xr:uid="{76BBABDB-8460-4A3C-BB86-074BAEF84638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9D8B-804A-4A7B-969E-2EB43DD30F8D}">
  <sheetPr codeName="Sheet54">
    <pageSetUpPr fitToPage="1"/>
  </sheetPr>
  <dimension ref="A1:Q47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2" width="10.7109375" style="97" customWidth="1"/>
    <col min="3" max="7" width="10.7109375" style="43" customWidth="1"/>
    <col min="8" max="8" width="10.7109375" style="97" customWidth="1"/>
    <col min="9" max="13" width="10.7109375" style="43" customWidth="1"/>
    <col min="14" max="16384" width="9.140625" style="43"/>
  </cols>
  <sheetData>
    <row r="1" spans="1:17" ht="21" x14ac:dyDescent="0.35">
      <c r="A1" s="105" t="s">
        <v>721</v>
      </c>
    </row>
    <row r="2" spans="1:17" ht="35.1" customHeight="1" x14ac:dyDescent="0.2">
      <c r="A2" s="217" t="s">
        <v>722</v>
      </c>
      <c r="B2" s="101"/>
      <c r="C2" s="51"/>
      <c r="D2" s="51"/>
      <c r="E2" s="51"/>
      <c r="F2" s="51"/>
      <c r="G2" s="51"/>
      <c r="H2" s="101"/>
      <c r="I2" s="51"/>
      <c r="J2" s="51"/>
      <c r="K2" s="51"/>
      <c r="L2" s="51"/>
      <c r="M2" s="51"/>
      <c r="Q2" s="102" t="s">
        <v>147</v>
      </c>
    </row>
    <row r="3" spans="1:17" ht="38.1" customHeight="1" thickBot="1" x14ac:dyDescent="0.35">
      <c r="A3" s="416" t="s">
        <v>301</v>
      </c>
      <c r="B3" s="23" t="s">
        <v>149</v>
      </c>
      <c r="C3" s="23" t="s">
        <v>150</v>
      </c>
      <c r="D3" s="23" t="s">
        <v>151</v>
      </c>
      <c r="E3" s="23" t="s">
        <v>152</v>
      </c>
      <c r="F3" s="493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7" s="33" customFormat="1" ht="15.75" customHeight="1" x14ac:dyDescent="0.25">
      <c r="A4" s="567" t="s">
        <v>244</v>
      </c>
      <c r="B4" s="337">
        <v>13701</v>
      </c>
      <c r="C4" s="337">
        <v>15386</v>
      </c>
      <c r="D4" s="337">
        <v>16611</v>
      </c>
      <c r="E4" s="337">
        <v>15279</v>
      </c>
      <c r="F4" s="569">
        <v>17302</v>
      </c>
      <c r="G4" s="354">
        <v>34.799999999999997</v>
      </c>
      <c r="H4" s="354">
        <v>39</v>
      </c>
      <c r="I4" s="354">
        <v>42</v>
      </c>
      <c r="J4" s="354">
        <v>38.6</v>
      </c>
      <c r="K4" s="354">
        <v>43.9</v>
      </c>
    </row>
    <row r="5" spans="1:17" s="33" customFormat="1" ht="15.75" customHeight="1" x14ac:dyDescent="0.25">
      <c r="A5" s="418" t="s">
        <v>302</v>
      </c>
      <c r="B5" s="59">
        <v>4</v>
      </c>
      <c r="C5" s="59">
        <v>3</v>
      </c>
      <c r="D5" s="59">
        <v>3</v>
      </c>
      <c r="E5" s="59">
        <v>6</v>
      </c>
      <c r="F5" s="470">
        <v>2</v>
      </c>
      <c r="G5" s="60">
        <v>0.1</v>
      </c>
      <c r="H5" s="60">
        <v>0.04</v>
      </c>
      <c r="I5" s="60">
        <v>0.04</v>
      </c>
      <c r="J5" s="60">
        <v>0.1</v>
      </c>
      <c r="K5" s="60">
        <v>0.03</v>
      </c>
    </row>
    <row r="6" spans="1:17" s="33" customFormat="1" ht="15.75" customHeight="1" x14ac:dyDescent="0.25">
      <c r="A6" s="419" t="s">
        <v>303</v>
      </c>
      <c r="B6" s="59">
        <v>453</v>
      </c>
      <c r="C6" s="59">
        <v>523</v>
      </c>
      <c r="D6" s="59">
        <v>503</v>
      </c>
      <c r="E6" s="59">
        <v>420</v>
      </c>
      <c r="F6" s="470">
        <v>461</v>
      </c>
      <c r="G6" s="60">
        <v>16.5</v>
      </c>
      <c r="H6" s="60">
        <v>19</v>
      </c>
      <c r="I6" s="60">
        <v>18.3</v>
      </c>
      <c r="J6" s="60">
        <v>15.3</v>
      </c>
      <c r="K6" s="60">
        <v>16.899999999999999</v>
      </c>
    </row>
    <row r="7" spans="1:17" s="33" customFormat="1" ht="15.75" customHeight="1" x14ac:dyDescent="0.25">
      <c r="A7" s="419" t="s">
        <v>304</v>
      </c>
      <c r="B7" s="59">
        <v>1878</v>
      </c>
      <c r="C7" s="59">
        <v>2062</v>
      </c>
      <c r="D7" s="59">
        <v>2035</v>
      </c>
      <c r="E7" s="59">
        <v>1768</v>
      </c>
      <c r="F7" s="470">
        <v>1945</v>
      </c>
      <c r="G7" s="60">
        <v>62.2</v>
      </c>
      <c r="H7" s="60">
        <v>69.099999999999994</v>
      </c>
      <c r="I7" s="60">
        <v>68.900000000000006</v>
      </c>
      <c r="J7" s="60">
        <v>60.3</v>
      </c>
      <c r="K7" s="60">
        <v>67.3</v>
      </c>
    </row>
    <row r="8" spans="1:17" s="33" customFormat="1" ht="15.75" customHeight="1" x14ac:dyDescent="0.25">
      <c r="A8" s="419" t="s">
        <v>305</v>
      </c>
      <c r="B8" s="59">
        <v>2486</v>
      </c>
      <c r="C8" s="59">
        <v>2911</v>
      </c>
      <c r="D8" s="59">
        <v>3163</v>
      </c>
      <c r="E8" s="59">
        <v>2915</v>
      </c>
      <c r="F8" s="470">
        <v>3127</v>
      </c>
      <c r="G8" s="60">
        <v>98.2</v>
      </c>
      <c r="H8" s="60">
        <v>112.4</v>
      </c>
      <c r="I8" s="60">
        <v>119.8</v>
      </c>
      <c r="J8" s="60">
        <v>109.2</v>
      </c>
      <c r="K8" s="60">
        <v>116.8</v>
      </c>
    </row>
    <row r="9" spans="1:17" s="33" customFormat="1" ht="15.75" customHeight="1" x14ac:dyDescent="0.25">
      <c r="A9" s="419" t="s">
        <v>306</v>
      </c>
      <c r="B9" s="59">
        <v>2233</v>
      </c>
      <c r="C9" s="59">
        <v>2683</v>
      </c>
      <c r="D9" s="59">
        <v>2976</v>
      </c>
      <c r="E9" s="59">
        <v>2824</v>
      </c>
      <c r="F9" s="470">
        <v>3220</v>
      </c>
      <c r="G9" s="60">
        <v>84.1</v>
      </c>
      <c r="H9" s="60">
        <v>103.9</v>
      </c>
      <c r="I9" s="60">
        <v>118.4</v>
      </c>
      <c r="J9" s="60">
        <v>114.7</v>
      </c>
      <c r="K9" s="60">
        <v>131.69999999999999</v>
      </c>
    </row>
    <row r="10" spans="1:17" s="33" customFormat="1" ht="15.75" customHeight="1" x14ac:dyDescent="0.25">
      <c r="A10" s="419" t="s">
        <v>307</v>
      </c>
      <c r="B10" s="59">
        <v>3164</v>
      </c>
      <c r="C10" s="59">
        <v>3525</v>
      </c>
      <c r="D10" s="59">
        <v>3947</v>
      </c>
      <c r="E10" s="59">
        <v>3738</v>
      </c>
      <c r="F10" s="470">
        <v>4508</v>
      </c>
      <c r="G10" s="60">
        <v>61.2</v>
      </c>
      <c r="H10" s="60">
        <v>67.7</v>
      </c>
      <c r="I10" s="60">
        <v>75.5</v>
      </c>
      <c r="J10" s="60">
        <v>71.599999999999994</v>
      </c>
      <c r="K10" s="60">
        <v>87</v>
      </c>
    </row>
    <row r="11" spans="1:17" s="33" customFormat="1" ht="15.75" customHeight="1" x14ac:dyDescent="0.25">
      <c r="A11" s="419" t="s">
        <v>308</v>
      </c>
      <c r="B11" s="59">
        <v>3480</v>
      </c>
      <c r="C11" s="59">
        <v>3679</v>
      </c>
      <c r="D11" s="59">
        <v>3984</v>
      </c>
      <c r="E11" s="59">
        <v>3608</v>
      </c>
      <c r="F11" s="470">
        <v>4037</v>
      </c>
      <c r="G11" s="60">
        <v>22.3</v>
      </c>
      <c r="H11" s="60">
        <v>23.2</v>
      </c>
      <c r="I11" s="60">
        <v>24.9</v>
      </c>
      <c r="J11" s="60">
        <v>22.3</v>
      </c>
      <c r="K11" s="60">
        <v>24.9</v>
      </c>
    </row>
    <row r="12" spans="1:17" s="33" customFormat="1" ht="15.75" customHeight="1" thickBot="1" x14ac:dyDescent="0.3">
      <c r="A12" s="419" t="s">
        <v>309</v>
      </c>
      <c r="B12" s="59">
        <v>3</v>
      </c>
      <c r="C12" s="59">
        <v>0</v>
      </c>
      <c r="D12" s="59">
        <v>0</v>
      </c>
      <c r="E12" s="59">
        <v>0</v>
      </c>
      <c r="F12" s="470">
        <v>2</v>
      </c>
      <c r="G12" s="75" t="s">
        <v>310</v>
      </c>
      <c r="H12" s="75" t="s">
        <v>310</v>
      </c>
      <c r="I12" s="75" t="s">
        <v>310</v>
      </c>
      <c r="J12" s="75" t="s">
        <v>310</v>
      </c>
      <c r="K12" s="75" t="s">
        <v>310</v>
      </c>
    </row>
    <row r="13" spans="1:17" s="33" customFormat="1" ht="15.75" customHeight="1" x14ac:dyDescent="0.25">
      <c r="A13" s="568" t="s">
        <v>311</v>
      </c>
      <c r="B13" s="342">
        <v>1859</v>
      </c>
      <c r="C13" s="342">
        <v>2557</v>
      </c>
      <c r="D13" s="342">
        <v>3009</v>
      </c>
      <c r="E13" s="342">
        <v>2931</v>
      </c>
      <c r="F13" s="570">
        <v>3798</v>
      </c>
      <c r="G13" s="356">
        <v>9.4</v>
      </c>
      <c r="H13" s="356">
        <v>12.9</v>
      </c>
      <c r="I13" s="356">
        <v>15.2</v>
      </c>
      <c r="J13" s="356">
        <v>14.8</v>
      </c>
      <c r="K13" s="356">
        <v>19.3</v>
      </c>
    </row>
    <row r="14" spans="1:17" s="33" customFormat="1" ht="15.75" customHeight="1" x14ac:dyDescent="0.25">
      <c r="A14" s="418" t="s">
        <v>312</v>
      </c>
      <c r="B14" s="59">
        <v>3</v>
      </c>
      <c r="C14" s="59">
        <v>0</v>
      </c>
      <c r="D14" s="59">
        <v>2</v>
      </c>
      <c r="E14" s="59">
        <v>4</v>
      </c>
      <c r="F14" s="470">
        <v>2</v>
      </c>
      <c r="G14" s="60">
        <v>0.1</v>
      </c>
      <c r="H14" s="60">
        <v>0</v>
      </c>
      <c r="I14" s="60">
        <v>0.1</v>
      </c>
      <c r="J14" s="60">
        <v>0.1</v>
      </c>
      <c r="K14" s="60">
        <v>0.1</v>
      </c>
    </row>
    <row r="15" spans="1:17" s="33" customFormat="1" ht="15.75" customHeight="1" x14ac:dyDescent="0.25">
      <c r="A15" s="419" t="s">
        <v>313</v>
      </c>
      <c r="B15" s="59">
        <v>128</v>
      </c>
      <c r="C15" s="59">
        <v>172</v>
      </c>
      <c r="D15" s="59">
        <v>155</v>
      </c>
      <c r="E15" s="59">
        <v>141</v>
      </c>
      <c r="F15" s="470">
        <v>172</v>
      </c>
      <c r="G15" s="60">
        <v>9.6</v>
      </c>
      <c r="H15" s="60">
        <v>12.9</v>
      </c>
      <c r="I15" s="60">
        <v>11.6</v>
      </c>
      <c r="J15" s="60">
        <v>10.6</v>
      </c>
      <c r="K15" s="60">
        <v>13</v>
      </c>
    </row>
    <row r="16" spans="1:17" s="33" customFormat="1" ht="15.75" customHeight="1" x14ac:dyDescent="0.25">
      <c r="A16" s="419" t="s">
        <v>314</v>
      </c>
      <c r="B16" s="59">
        <v>330</v>
      </c>
      <c r="C16" s="59">
        <v>436</v>
      </c>
      <c r="D16" s="59">
        <v>489</v>
      </c>
      <c r="E16" s="59">
        <v>471</v>
      </c>
      <c r="F16" s="470">
        <v>575</v>
      </c>
      <c r="G16" s="60">
        <v>22.9</v>
      </c>
      <c r="H16" s="60">
        <v>30.5</v>
      </c>
      <c r="I16" s="60">
        <v>34.6</v>
      </c>
      <c r="J16" s="60">
        <v>33.6</v>
      </c>
      <c r="K16" s="60">
        <v>41.6</v>
      </c>
    </row>
    <row r="17" spans="1:11" s="33" customFormat="1" ht="15.75" customHeight="1" x14ac:dyDescent="0.25">
      <c r="A17" s="419" t="s">
        <v>315</v>
      </c>
      <c r="B17" s="59">
        <v>357</v>
      </c>
      <c r="C17" s="59">
        <v>531</v>
      </c>
      <c r="D17" s="59">
        <v>618</v>
      </c>
      <c r="E17" s="59">
        <v>620</v>
      </c>
      <c r="F17" s="470">
        <v>783</v>
      </c>
      <c r="G17" s="60">
        <v>29.5</v>
      </c>
      <c r="H17" s="60">
        <v>42.8</v>
      </c>
      <c r="I17" s="60">
        <v>48.9</v>
      </c>
      <c r="J17" s="60">
        <v>48.5</v>
      </c>
      <c r="K17" s="60">
        <v>60.9</v>
      </c>
    </row>
    <row r="18" spans="1:11" s="33" customFormat="1" ht="15.75" customHeight="1" x14ac:dyDescent="0.25">
      <c r="A18" s="419" t="s">
        <v>316</v>
      </c>
      <c r="B18" s="59">
        <v>313</v>
      </c>
      <c r="C18" s="59">
        <v>476</v>
      </c>
      <c r="D18" s="59">
        <v>576</v>
      </c>
      <c r="E18" s="59">
        <v>583</v>
      </c>
      <c r="F18" s="470">
        <v>713</v>
      </c>
      <c r="G18" s="60">
        <v>24.4</v>
      </c>
      <c r="H18" s="60">
        <v>38.200000000000003</v>
      </c>
      <c r="I18" s="60">
        <v>47.5</v>
      </c>
      <c r="J18" s="60">
        <v>49.2</v>
      </c>
      <c r="K18" s="60">
        <v>60.6</v>
      </c>
    </row>
    <row r="19" spans="1:11" s="33" customFormat="1" ht="15.75" customHeight="1" x14ac:dyDescent="0.25">
      <c r="A19" s="419" t="s">
        <v>317</v>
      </c>
      <c r="B19" s="59">
        <v>452</v>
      </c>
      <c r="C19" s="59">
        <v>595</v>
      </c>
      <c r="D19" s="59">
        <v>725</v>
      </c>
      <c r="E19" s="59">
        <v>729</v>
      </c>
      <c r="F19" s="470">
        <v>1034</v>
      </c>
      <c r="G19" s="60">
        <v>17.7</v>
      </c>
      <c r="H19" s="60">
        <v>23.3</v>
      </c>
      <c r="I19" s="60">
        <v>28.3</v>
      </c>
      <c r="J19" s="60">
        <v>28.5</v>
      </c>
      <c r="K19" s="60">
        <v>40.799999999999997</v>
      </c>
    </row>
    <row r="20" spans="1:11" s="33" customFormat="1" ht="15.75" customHeight="1" x14ac:dyDescent="0.25">
      <c r="A20" s="419" t="s">
        <v>318</v>
      </c>
      <c r="B20" s="59">
        <v>276</v>
      </c>
      <c r="C20" s="59">
        <v>347</v>
      </c>
      <c r="D20" s="59">
        <v>444</v>
      </c>
      <c r="E20" s="59">
        <v>383</v>
      </c>
      <c r="F20" s="470">
        <v>517</v>
      </c>
      <c r="G20" s="60">
        <v>3.4</v>
      </c>
      <c r="H20" s="60">
        <v>4.2</v>
      </c>
      <c r="I20" s="60">
        <v>5.3</v>
      </c>
      <c r="J20" s="60">
        <v>4.5</v>
      </c>
      <c r="K20" s="60">
        <v>6.1</v>
      </c>
    </row>
    <row r="21" spans="1:11" s="33" customFormat="1" ht="15.75" customHeight="1" thickBot="1" x14ac:dyDescent="0.3">
      <c r="A21" s="419" t="s">
        <v>319</v>
      </c>
      <c r="B21" s="59">
        <v>0</v>
      </c>
      <c r="C21" s="59">
        <v>0</v>
      </c>
      <c r="D21" s="59">
        <v>0</v>
      </c>
      <c r="E21" s="59">
        <v>0</v>
      </c>
      <c r="F21" s="470">
        <v>2</v>
      </c>
      <c r="G21" s="75" t="s">
        <v>310</v>
      </c>
      <c r="H21" s="75" t="s">
        <v>310</v>
      </c>
      <c r="I21" s="75" t="s">
        <v>310</v>
      </c>
      <c r="J21" s="75" t="s">
        <v>310</v>
      </c>
      <c r="K21" s="75" t="s">
        <v>310</v>
      </c>
    </row>
    <row r="22" spans="1:11" s="33" customFormat="1" ht="15.75" customHeight="1" x14ac:dyDescent="0.25">
      <c r="A22" s="568" t="s">
        <v>320</v>
      </c>
      <c r="B22" s="342">
        <v>11831</v>
      </c>
      <c r="C22" s="342">
        <v>12819</v>
      </c>
      <c r="D22" s="342">
        <v>13589</v>
      </c>
      <c r="E22" s="342">
        <v>12326</v>
      </c>
      <c r="F22" s="570">
        <v>13468</v>
      </c>
      <c r="G22" s="356">
        <v>60.3</v>
      </c>
      <c r="H22" s="356">
        <v>65.099999999999994</v>
      </c>
      <c r="I22" s="356">
        <v>68.900000000000006</v>
      </c>
      <c r="J22" s="356">
        <v>62.5</v>
      </c>
      <c r="K22" s="356">
        <v>68.599999999999994</v>
      </c>
    </row>
    <row r="23" spans="1:11" s="33" customFormat="1" ht="15.75" customHeight="1" x14ac:dyDescent="0.25">
      <c r="A23" s="418" t="s">
        <v>321</v>
      </c>
      <c r="B23" s="59">
        <v>1</v>
      </c>
      <c r="C23" s="59">
        <v>3</v>
      </c>
      <c r="D23" s="59">
        <v>1</v>
      </c>
      <c r="E23" s="59">
        <v>2</v>
      </c>
      <c r="F23" s="470">
        <v>0</v>
      </c>
      <c r="G23" s="60">
        <v>0.03</v>
      </c>
      <c r="H23" s="60">
        <v>0.1</v>
      </c>
      <c r="I23" s="60">
        <v>0.03</v>
      </c>
      <c r="J23" s="60">
        <v>0.1</v>
      </c>
      <c r="K23" s="60">
        <v>0</v>
      </c>
    </row>
    <row r="24" spans="1:11" s="33" customFormat="1" ht="15.75" customHeight="1" x14ac:dyDescent="0.25">
      <c r="A24" s="419" t="s">
        <v>322</v>
      </c>
      <c r="B24" s="59">
        <v>324</v>
      </c>
      <c r="C24" s="59">
        <v>351</v>
      </c>
      <c r="D24" s="59">
        <v>348</v>
      </c>
      <c r="E24" s="59">
        <v>278</v>
      </c>
      <c r="F24" s="470">
        <v>289</v>
      </c>
      <c r="G24" s="60">
        <v>22.9</v>
      </c>
      <c r="H24" s="60">
        <v>24.8</v>
      </c>
      <c r="I24" s="60">
        <v>24.7</v>
      </c>
      <c r="J24" s="60">
        <v>19.8</v>
      </c>
      <c r="K24" s="60">
        <v>20.6</v>
      </c>
    </row>
    <row r="25" spans="1:11" s="33" customFormat="1" ht="15.75" customHeight="1" x14ac:dyDescent="0.25">
      <c r="A25" s="419" t="s">
        <v>323</v>
      </c>
      <c r="B25" s="59">
        <v>1546</v>
      </c>
      <c r="C25" s="59">
        <v>1626</v>
      </c>
      <c r="D25" s="59">
        <v>1544</v>
      </c>
      <c r="E25" s="59">
        <v>1294</v>
      </c>
      <c r="F25" s="470">
        <v>1366</v>
      </c>
      <c r="G25" s="60">
        <v>98.2</v>
      </c>
      <c r="H25" s="60">
        <v>104.4</v>
      </c>
      <c r="I25" s="60">
        <v>100.3</v>
      </c>
      <c r="J25" s="60">
        <v>84.7</v>
      </c>
      <c r="K25" s="60">
        <v>90.8</v>
      </c>
    </row>
    <row r="26" spans="1:11" s="33" customFormat="1" ht="15.75" customHeight="1" x14ac:dyDescent="0.25">
      <c r="A26" s="419" t="s">
        <v>324</v>
      </c>
      <c r="B26" s="59">
        <v>2126</v>
      </c>
      <c r="C26" s="59">
        <v>2378</v>
      </c>
      <c r="D26" s="59">
        <v>2543</v>
      </c>
      <c r="E26" s="59">
        <v>2293</v>
      </c>
      <c r="F26" s="470">
        <v>2333</v>
      </c>
      <c r="G26" s="60">
        <v>161.1</v>
      </c>
      <c r="H26" s="60">
        <v>176</v>
      </c>
      <c r="I26" s="60">
        <v>184.7</v>
      </c>
      <c r="J26" s="60">
        <v>165</v>
      </c>
      <c r="K26" s="60">
        <v>167.5</v>
      </c>
    </row>
    <row r="27" spans="1:11" s="33" customFormat="1" ht="15.75" customHeight="1" x14ac:dyDescent="0.25">
      <c r="A27" s="419" t="s">
        <v>325</v>
      </c>
      <c r="B27" s="59">
        <v>1919</v>
      </c>
      <c r="C27" s="59">
        <v>2202</v>
      </c>
      <c r="D27" s="59">
        <v>2394</v>
      </c>
      <c r="E27" s="59">
        <v>2237</v>
      </c>
      <c r="F27" s="470">
        <v>2496</v>
      </c>
      <c r="G27" s="60">
        <v>140</v>
      </c>
      <c r="H27" s="60">
        <v>164.8</v>
      </c>
      <c r="I27" s="60">
        <v>184</v>
      </c>
      <c r="J27" s="60">
        <v>175.2</v>
      </c>
      <c r="K27" s="60">
        <v>196.9</v>
      </c>
    </row>
    <row r="28" spans="1:11" s="33" customFormat="1" ht="15.75" customHeight="1" x14ac:dyDescent="0.25">
      <c r="A28" s="419" t="s">
        <v>326</v>
      </c>
      <c r="B28" s="59">
        <v>2709</v>
      </c>
      <c r="C28" s="59">
        <v>2929</v>
      </c>
      <c r="D28" s="59">
        <v>3220</v>
      </c>
      <c r="E28" s="59">
        <v>3001</v>
      </c>
      <c r="F28" s="470">
        <v>3468</v>
      </c>
      <c r="G28" s="60">
        <v>103.4</v>
      </c>
      <c r="H28" s="60">
        <v>110.7</v>
      </c>
      <c r="I28" s="60">
        <v>121</v>
      </c>
      <c r="J28" s="60">
        <v>112.8</v>
      </c>
      <c r="K28" s="60">
        <v>131.1</v>
      </c>
    </row>
    <row r="29" spans="1:11" s="33" customFormat="1" ht="15.75" customHeight="1" x14ac:dyDescent="0.25">
      <c r="A29" s="419" t="s">
        <v>327</v>
      </c>
      <c r="B29" s="59">
        <v>3203</v>
      </c>
      <c r="C29" s="59">
        <v>3330</v>
      </c>
      <c r="D29" s="59">
        <v>3539</v>
      </c>
      <c r="E29" s="59">
        <v>3221</v>
      </c>
      <c r="F29" s="470">
        <v>3516</v>
      </c>
      <c r="G29" s="60">
        <v>42.9</v>
      </c>
      <c r="H29" s="60">
        <v>44.1</v>
      </c>
      <c r="I29" s="60">
        <v>46.3</v>
      </c>
      <c r="J29" s="60">
        <v>41.8</v>
      </c>
      <c r="K29" s="60">
        <v>45.4</v>
      </c>
    </row>
    <row r="30" spans="1:11" s="33" customFormat="1" ht="15.75" customHeight="1" thickBot="1" x14ac:dyDescent="0.3">
      <c r="A30" s="419" t="s">
        <v>328</v>
      </c>
      <c r="B30" s="59">
        <v>3</v>
      </c>
      <c r="C30" s="59">
        <v>0</v>
      </c>
      <c r="D30" s="59">
        <v>0</v>
      </c>
      <c r="E30" s="59">
        <v>0</v>
      </c>
      <c r="F30" s="470">
        <v>0</v>
      </c>
      <c r="G30" s="75" t="s">
        <v>310</v>
      </c>
      <c r="H30" s="75" t="s">
        <v>310</v>
      </c>
      <c r="I30" s="75" t="s">
        <v>310</v>
      </c>
      <c r="J30" s="75" t="s">
        <v>310</v>
      </c>
      <c r="K30" s="75" t="s">
        <v>310</v>
      </c>
    </row>
    <row r="31" spans="1:11" s="33" customFormat="1" ht="15.75" customHeight="1" x14ac:dyDescent="0.25">
      <c r="A31" s="568" t="s">
        <v>329</v>
      </c>
      <c r="B31" s="342">
        <v>11</v>
      </c>
      <c r="C31" s="342">
        <v>10</v>
      </c>
      <c r="D31" s="342">
        <v>13</v>
      </c>
      <c r="E31" s="342">
        <v>22</v>
      </c>
      <c r="F31" s="570">
        <v>36</v>
      </c>
      <c r="G31" s="357" t="s">
        <v>310</v>
      </c>
      <c r="H31" s="357" t="s">
        <v>310</v>
      </c>
      <c r="I31" s="357" t="s">
        <v>310</v>
      </c>
      <c r="J31" s="357" t="s">
        <v>310</v>
      </c>
      <c r="K31" s="357" t="s">
        <v>310</v>
      </c>
    </row>
    <row r="32" spans="1:11" s="33" customFormat="1" ht="15.75" customHeight="1" x14ac:dyDescent="0.25">
      <c r="A32" s="418" t="s">
        <v>330</v>
      </c>
      <c r="B32" s="59">
        <v>0</v>
      </c>
      <c r="C32" s="59">
        <v>0</v>
      </c>
      <c r="D32" s="59">
        <v>0</v>
      </c>
      <c r="E32" s="59">
        <v>0</v>
      </c>
      <c r="F32" s="470">
        <v>0</v>
      </c>
      <c r="G32" s="77" t="s">
        <v>310</v>
      </c>
      <c r="H32" s="77" t="s">
        <v>310</v>
      </c>
      <c r="I32" s="77" t="s">
        <v>310</v>
      </c>
      <c r="J32" s="77" t="s">
        <v>310</v>
      </c>
      <c r="K32" s="77" t="s">
        <v>310</v>
      </c>
    </row>
    <row r="33" spans="1:13" s="33" customFormat="1" ht="15.75" customHeight="1" x14ac:dyDescent="0.25">
      <c r="A33" s="419" t="s">
        <v>331</v>
      </c>
      <c r="B33" s="59">
        <v>1</v>
      </c>
      <c r="C33" s="59">
        <v>0</v>
      </c>
      <c r="D33" s="59">
        <v>0</v>
      </c>
      <c r="E33" s="59">
        <v>1</v>
      </c>
      <c r="F33" s="470">
        <v>0</v>
      </c>
      <c r="G33" s="77" t="s">
        <v>310</v>
      </c>
      <c r="H33" s="77" t="s">
        <v>310</v>
      </c>
      <c r="I33" s="77" t="s">
        <v>310</v>
      </c>
      <c r="J33" s="77" t="s">
        <v>310</v>
      </c>
      <c r="K33" s="77" t="s">
        <v>310</v>
      </c>
    </row>
    <row r="34" spans="1:13" s="33" customFormat="1" ht="15.75" customHeight="1" x14ac:dyDescent="0.25">
      <c r="A34" s="419" t="s">
        <v>332</v>
      </c>
      <c r="B34" s="59">
        <v>2</v>
      </c>
      <c r="C34" s="59">
        <v>0</v>
      </c>
      <c r="D34" s="59">
        <v>2</v>
      </c>
      <c r="E34" s="59">
        <v>3</v>
      </c>
      <c r="F34" s="470">
        <v>4</v>
      </c>
      <c r="G34" s="77" t="s">
        <v>310</v>
      </c>
      <c r="H34" s="77" t="s">
        <v>310</v>
      </c>
      <c r="I34" s="77" t="s">
        <v>310</v>
      </c>
      <c r="J34" s="77" t="s">
        <v>310</v>
      </c>
      <c r="K34" s="77" t="s">
        <v>310</v>
      </c>
    </row>
    <row r="35" spans="1:13" s="33" customFormat="1" ht="15.75" customHeight="1" x14ac:dyDescent="0.25">
      <c r="A35" s="419" t="s">
        <v>333</v>
      </c>
      <c r="B35" s="59">
        <v>3</v>
      </c>
      <c r="C35" s="59">
        <v>2</v>
      </c>
      <c r="D35" s="59">
        <v>2</v>
      </c>
      <c r="E35" s="59">
        <v>2</v>
      </c>
      <c r="F35" s="470">
        <v>11</v>
      </c>
      <c r="G35" s="77" t="s">
        <v>310</v>
      </c>
      <c r="H35" s="77" t="s">
        <v>310</v>
      </c>
      <c r="I35" s="77" t="s">
        <v>310</v>
      </c>
      <c r="J35" s="77" t="s">
        <v>310</v>
      </c>
      <c r="K35" s="77" t="s">
        <v>310</v>
      </c>
    </row>
    <row r="36" spans="1:13" s="33" customFormat="1" ht="15.75" customHeight="1" x14ac:dyDescent="0.25">
      <c r="A36" s="419" t="s">
        <v>334</v>
      </c>
      <c r="B36" s="59">
        <v>1</v>
      </c>
      <c r="C36" s="59">
        <v>5</v>
      </c>
      <c r="D36" s="59">
        <v>6</v>
      </c>
      <c r="E36" s="59">
        <v>4</v>
      </c>
      <c r="F36" s="470">
        <v>11</v>
      </c>
      <c r="G36" s="77" t="s">
        <v>310</v>
      </c>
      <c r="H36" s="77" t="s">
        <v>310</v>
      </c>
      <c r="I36" s="77" t="s">
        <v>310</v>
      </c>
      <c r="J36" s="77" t="s">
        <v>310</v>
      </c>
      <c r="K36" s="77" t="s">
        <v>310</v>
      </c>
    </row>
    <row r="37" spans="1:13" s="33" customFormat="1" ht="15.75" customHeight="1" x14ac:dyDescent="0.25">
      <c r="A37" s="419" t="s">
        <v>335</v>
      </c>
      <c r="B37" s="59">
        <v>3</v>
      </c>
      <c r="C37" s="59">
        <v>1</v>
      </c>
      <c r="D37" s="59">
        <v>2</v>
      </c>
      <c r="E37" s="59">
        <v>8</v>
      </c>
      <c r="F37" s="470">
        <v>6</v>
      </c>
      <c r="G37" s="77" t="s">
        <v>310</v>
      </c>
      <c r="H37" s="77" t="s">
        <v>310</v>
      </c>
      <c r="I37" s="77" t="s">
        <v>310</v>
      </c>
      <c r="J37" s="77" t="s">
        <v>310</v>
      </c>
      <c r="K37" s="77" t="s">
        <v>310</v>
      </c>
    </row>
    <row r="38" spans="1:13" s="33" customFormat="1" ht="15.75" customHeight="1" x14ac:dyDescent="0.25">
      <c r="A38" s="419" t="s">
        <v>336</v>
      </c>
      <c r="B38" s="59">
        <v>1</v>
      </c>
      <c r="C38" s="59">
        <v>2</v>
      </c>
      <c r="D38" s="59">
        <v>1</v>
      </c>
      <c r="E38" s="59">
        <v>4</v>
      </c>
      <c r="F38" s="470">
        <v>4</v>
      </c>
      <c r="G38" s="77" t="s">
        <v>310</v>
      </c>
      <c r="H38" s="77" t="s">
        <v>310</v>
      </c>
      <c r="I38" s="77" t="s">
        <v>310</v>
      </c>
      <c r="J38" s="77" t="s">
        <v>310</v>
      </c>
      <c r="K38" s="77" t="s">
        <v>310</v>
      </c>
    </row>
    <row r="39" spans="1:13" s="33" customFormat="1" ht="15.75" customHeight="1" x14ac:dyDescent="0.25">
      <c r="A39" s="419" t="s">
        <v>337</v>
      </c>
      <c r="B39" s="59">
        <v>0</v>
      </c>
      <c r="C39" s="59">
        <v>0</v>
      </c>
      <c r="D39" s="59">
        <v>0</v>
      </c>
      <c r="E39" s="59">
        <v>0</v>
      </c>
      <c r="F39" s="470">
        <v>0</v>
      </c>
      <c r="G39" s="78" t="s">
        <v>310</v>
      </c>
      <c r="H39" s="78" t="s">
        <v>310</v>
      </c>
      <c r="I39" s="78" t="s">
        <v>310</v>
      </c>
      <c r="J39" s="78" t="s">
        <v>310</v>
      </c>
      <c r="K39" s="78" t="s">
        <v>310</v>
      </c>
    </row>
    <row r="40" spans="1:13" s="33" customFormat="1" ht="24.95" customHeight="1" x14ac:dyDescent="0.25">
      <c r="A40" s="41" t="s">
        <v>716</v>
      </c>
    </row>
    <row r="41" spans="1:13" s="40" customFormat="1" ht="18" customHeight="1" x14ac:dyDescent="0.25">
      <c r="A41" s="41" t="s">
        <v>294</v>
      </c>
      <c r="B41" s="66"/>
      <c r="C41" s="33"/>
      <c r="D41" s="33"/>
      <c r="E41" s="33"/>
      <c r="F41" s="33"/>
      <c r="G41" s="33"/>
      <c r="H41" s="66"/>
      <c r="I41" s="33"/>
      <c r="J41" s="33"/>
      <c r="K41" s="33"/>
      <c r="L41" s="33"/>
      <c r="M41" s="33"/>
    </row>
    <row r="42" spans="1:13" s="40" customFormat="1" ht="20.100000000000001" customHeight="1" x14ac:dyDescent="0.25">
      <c r="A42" s="96" t="s">
        <v>225</v>
      </c>
      <c r="B42" s="66"/>
      <c r="C42" s="33"/>
      <c r="D42" s="33"/>
      <c r="E42" s="33"/>
      <c r="F42" s="33"/>
      <c r="G42" s="33"/>
      <c r="H42" s="66"/>
      <c r="I42" s="33"/>
      <c r="J42" s="33"/>
      <c r="K42" s="33"/>
    </row>
    <row r="43" spans="1:13" s="40" customFormat="1" ht="20.100000000000001" customHeight="1" x14ac:dyDescent="0.25">
      <c r="A43" s="85" t="s">
        <v>338</v>
      </c>
      <c r="B43" s="66"/>
      <c r="C43" s="33"/>
      <c r="D43" s="33"/>
      <c r="E43" s="33"/>
      <c r="F43" s="33"/>
      <c r="G43" s="33"/>
      <c r="H43" s="66"/>
      <c r="I43" s="33"/>
      <c r="J43" s="33"/>
      <c r="K43" s="33"/>
    </row>
    <row r="44" spans="1:13" s="40" customFormat="1" ht="15.75" customHeight="1" x14ac:dyDescent="0.25">
      <c r="A44" s="86" t="s">
        <v>339</v>
      </c>
      <c r="B44" s="67"/>
      <c r="C44" s="33"/>
      <c r="D44" s="33"/>
      <c r="E44" s="33"/>
      <c r="F44" s="33"/>
      <c r="G44" s="33"/>
      <c r="H44" s="67"/>
      <c r="I44" s="33"/>
      <c r="J44" s="33"/>
      <c r="K44" s="33"/>
    </row>
    <row r="45" spans="1:13" s="40" customFormat="1" ht="20.100000000000001" customHeight="1" x14ac:dyDescent="0.25">
      <c r="A45" s="85" t="s">
        <v>140</v>
      </c>
      <c r="B45" s="68"/>
      <c r="C45" s="42"/>
      <c r="D45" s="42"/>
      <c r="E45" s="42"/>
      <c r="F45" s="42"/>
      <c r="G45" s="42"/>
      <c r="H45" s="68"/>
      <c r="I45" s="42"/>
      <c r="J45" s="42"/>
      <c r="K45" s="42"/>
    </row>
    <row r="46" spans="1:13" s="40" customFormat="1" ht="15.75" customHeight="1" x14ac:dyDescent="0.25">
      <c r="A46" s="86" t="s">
        <v>141</v>
      </c>
      <c r="B46" s="67"/>
      <c r="C46" s="33"/>
      <c r="D46" s="33"/>
      <c r="E46" s="33"/>
      <c r="F46" s="33"/>
      <c r="G46" s="33"/>
      <c r="H46" s="67"/>
      <c r="I46" s="33"/>
      <c r="J46" s="33"/>
      <c r="K46" s="33"/>
    </row>
    <row r="47" spans="1:13" ht="15.75" x14ac:dyDescent="0.25">
      <c r="A47" s="84" t="s">
        <v>145</v>
      </c>
      <c r="B47" s="43"/>
      <c r="G47" s="44"/>
      <c r="H47" s="43"/>
      <c r="M47" s="45"/>
    </row>
  </sheetData>
  <sheetProtection algorithmName="SHA-512" hashValue="XvlVus75SUpzvP8MnKEF3k/5qLz08aENMXhznPC5Kdh3dusDIQGSRILdQzb8IAXtT2ZZjfuOZAdRzDU5W5+0iw==" saltValue="o3OvnnE2isvm0PAXNVIF3w==" spinCount="100000" sheet="1" objects="1" scenarios="1"/>
  <hyperlinks>
    <hyperlink ref="A47" location="'Table of Contents'!A1" display="Click here to return to the Table of Contents" xr:uid="{D4D8721E-F7AA-4117-84E1-5AA8033E10E7}"/>
  </hyperlinks>
  <printOptions horizontalCentered="1"/>
  <pageMargins left="0.4" right="0.4" top="0.3" bottom="0.1" header="0.3" footer="0"/>
  <pageSetup scale="65" orientation="portrait" r:id="rId1"/>
  <headerFooter alignWithMargins="0"/>
  <tableParts count="1">
    <tablePart r:id="rId2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4B33-327A-4B55-9538-4538FC622AEE}">
  <sheetPr codeName="Sheet47">
    <pageSetUpPr fitToPage="1"/>
  </sheetPr>
  <dimension ref="A1:M42"/>
  <sheetViews>
    <sheetView zoomScaleNormal="100" workbookViewId="0"/>
  </sheetViews>
  <sheetFormatPr defaultColWidth="9.140625" defaultRowHeight="12.75" x14ac:dyDescent="0.2"/>
  <cols>
    <col min="1" max="1" width="41.140625" style="43" customWidth="1"/>
    <col min="2" max="2" width="8.7109375" style="44" customWidth="1"/>
    <col min="3" max="7" width="10.7109375" style="43" customWidth="1"/>
    <col min="8" max="8" width="10.85546875" style="44" customWidth="1"/>
    <col min="9" max="13" width="10.7109375" style="43" customWidth="1"/>
    <col min="14" max="16384" width="9.140625" style="43"/>
  </cols>
  <sheetData>
    <row r="1" spans="1:11" ht="30.75" customHeight="1" x14ac:dyDescent="0.2">
      <c r="A1" s="217" t="s">
        <v>814</v>
      </c>
    </row>
    <row r="2" spans="1:11" s="27" customFormat="1" ht="38.1" customHeight="1" thickBot="1" x14ac:dyDescent="0.35">
      <c r="A2" s="327" t="s">
        <v>341</v>
      </c>
      <c r="B2" s="23" t="s">
        <v>149</v>
      </c>
      <c r="C2" s="23" t="s">
        <v>150</v>
      </c>
      <c r="D2" s="23" t="s">
        <v>151</v>
      </c>
      <c r="E2" s="23" t="s">
        <v>152</v>
      </c>
      <c r="F2" s="351" t="s">
        <v>153</v>
      </c>
      <c r="G2" s="24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1" s="33" customFormat="1" ht="15.75" customHeight="1" x14ac:dyDescent="0.25">
      <c r="A3" s="334" t="s">
        <v>244</v>
      </c>
      <c r="B3" s="337">
        <v>13701</v>
      </c>
      <c r="C3" s="337">
        <v>15386</v>
      </c>
      <c r="D3" s="337">
        <v>16611</v>
      </c>
      <c r="E3" s="337">
        <v>15279</v>
      </c>
      <c r="F3" s="353">
        <v>17302</v>
      </c>
      <c r="G3" s="354">
        <v>34.799999999999997</v>
      </c>
      <c r="H3" s="354">
        <v>39</v>
      </c>
      <c r="I3" s="354">
        <v>42</v>
      </c>
      <c r="J3" s="354">
        <v>38.6</v>
      </c>
      <c r="K3" s="354">
        <v>43.9</v>
      </c>
    </row>
    <row r="4" spans="1:11" s="33" customFormat="1" ht="15.75" customHeight="1" x14ac:dyDescent="0.25">
      <c r="A4" s="328" t="s">
        <v>342</v>
      </c>
      <c r="B4" s="59">
        <v>62</v>
      </c>
      <c r="C4" s="59">
        <v>63</v>
      </c>
      <c r="D4" s="59">
        <v>66</v>
      </c>
      <c r="E4" s="59">
        <v>59</v>
      </c>
      <c r="F4" s="352">
        <v>75</v>
      </c>
      <c r="G4" s="60">
        <v>36.299999999999997</v>
      </c>
      <c r="H4" s="60">
        <v>36.799999999999997</v>
      </c>
      <c r="I4" s="60">
        <v>38.5</v>
      </c>
      <c r="J4" s="60">
        <v>34.299999999999997</v>
      </c>
      <c r="K4" s="60">
        <v>43.7</v>
      </c>
    </row>
    <row r="5" spans="1:11" s="33" customFormat="1" ht="15.75" customHeight="1" x14ac:dyDescent="0.25">
      <c r="A5" s="329" t="s">
        <v>343</v>
      </c>
      <c r="B5" s="59">
        <v>711</v>
      </c>
      <c r="C5" s="59">
        <v>828</v>
      </c>
      <c r="D5" s="59">
        <v>931</v>
      </c>
      <c r="E5" s="59">
        <v>789</v>
      </c>
      <c r="F5" s="352">
        <v>772</v>
      </c>
      <c r="G5" s="60">
        <v>13.8</v>
      </c>
      <c r="H5" s="60">
        <v>15.9</v>
      </c>
      <c r="I5" s="60">
        <v>17.899999999999999</v>
      </c>
      <c r="J5" s="60">
        <v>15.2</v>
      </c>
      <c r="K5" s="60">
        <v>15</v>
      </c>
    </row>
    <row r="6" spans="1:11" s="33" customFormat="1" ht="15.75" customHeight="1" x14ac:dyDescent="0.25">
      <c r="A6" s="329" t="s">
        <v>344</v>
      </c>
      <c r="B6" s="59">
        <v>1681</v>
      </c>
      <c r="C6" s="59">
        <v>2026</v>
      </c>
      <c r="D6" s="59">
        <v>2230</v>
      </c>
      <c r="E6" s="59">
        <v>1997</v>
      </c>
      <c r="F6" s="352">
        <v>2362</v>
      </c>
      <c r="G6" s="60">
        <v>74.599999999999994</v>
      </c>
      <c r="H6" s="60">
        <v>89.8</v>
      </c>
      <c r="I6" s="60">
        <v>98.5</v>
      </c>
      <c r="J6" s="60">
        <v>88</v>
      </c>
      <c r="K6" s="60">
        <v>104.4</v>
      </c>
    </row>
    <row r="7" spans="1:11" s="33" customFormat="1" ht="15.75" customHeight="1" x14ac:dyDescent="0.25">
      <c r="A7" s="329" t="s">
        <v>345</v>
      </c>
      <c r="B7" s="59">
        <v>5572</v>
      </c>
      <c r="C7" s="59">
        <v>6154</v>
      </c>
      <c r="D7" s="59">
        <v>6658</v>
      </c>
      <c r="E7" s="59">
        <v>5959</v>
      </c>
      <c r="F7" s="352">
        <v>7220</v>
      </c>
      <c r="G7" s="60">
        <v>36.299999999999997</v>
      </c>
      <c r="H7" s="60">
        <v>39.799999999999997</v>
      </c>
      <c r="I7" s="60">
        <v>42.8</v>
      </c>
      <c r="J7" s="60">
        <v>38.200000000000003</v>
      </c>
      <c r="K7" s="60">
        <v>46.4</v>
      </c>
    </row>
    <row r="8" spans="1:11" s="33" customFormat="1" ht="15.75" customHeight="1" x14ac:dyDescent="0.25">
      <c r="A8" s="329" t="s">
        <v>346</v>
      </c>
      <c r="B8" s="59">
        <v>31</v>
      </c>
      <c r="C8" s="59">
        <v>47</v>
      </c>
      <c r="D8" s="59">
        <v>55</v>
      </c>
      <c r="E8" s="59">
        <v>57</v>
      </c>
      <c r="F8" s="352">
        <v>48</v>
      </c>
      <c r="G8" s="60">
        <v>21.9</v>
      </c>
      <c r="H8" s="60">
        <v>33</v>
      </c>
      <c r="I8" s="60">
        <v>38.6</v>
      </c>
      <c r="J8" s="60">
        <v>40</v>
      </c>
      <c r="K8" s="60">
        <v>33.9</v>
      </c>
    </row>
    <row r="9" spans="1:11" s="33" customFormat="1" ht="15.75" customHeight="1" x14ac:dyDescent="0.25">
      <c r="A9" s="329" t="s">
        <v>347</v>
      </c>
      <c r="B9" s="59">
        <v>4359</v>
      </c>
      <c r="C9" s="59">
        <v>4606</v>
      </c>
      <c r="D9" s="59">
        <v>4891</v>
      </c>
      <c r="E9" s="59">
        <v>4402</v>
      </c>
      <c r="F9" s="352">
        <v>4593</v>
      </c>
      <c r="G9" s="60">
        <v>28.7</v>
      </c>
      <c r="H9" s="60">
        <v>30.4</v>
      </c>
      <c r="I9" s="60">
        <v>32.299999999999997</v>
      </c>
      <c r="J9" s="60">
        <v>29.2</v>
      </c>
      <c r="K9" s="60">
        <v>30.7</v>
      </c>
    </row>
    <row r="10" spans="1:11" s="33" customFormat="1" ht="15.75" customHeight="1" thickBot="1" x14ac:dyDescent="0.3">
      <c r="A10" s="329" t="s">
        <v>348</v>
      </c>
      <c r="B10" s="59">
        <v>1285</v>
      </c>
      <c r="C10" s="59">
        <v>1662</v>
      </c>
      <c r="D10" s="59">
        <v>1780</v>
      </c>
      <c r="E10" s="59">
        <v>2016</v>
      </c>
      <c r="F10" s="352">
        <v>2232</v>
      </c>
      <c r="G10" s="75" t="s">
        <v>310</v>
      </c>
      <c r="H10" s="75" t="s">
        <v>310</v>
      </c>
      <c r="I10" s="75" t="s">
        <v>310</v>
      </c>
      <c r="J10" s="75" t="s">
        <v>310</v>
      </c>
      <c r="K10" s="75" t="s">
        <v>310</v>
      </c>
    </row>
    <row r="11" spans="1:11" s="33" customFormat="1" ht="15.75" customHeight="1" x14ac:dyDescent="0.25">
      <c r="A11" s="339" t="s">
        <v>311</v>
      </c>
      <c r="B11" s="342">
        <v>1859</v>
      </c>
      <c r="C11" s="342">
        <v>2557</v>
      </c>
      <c r="D11" s="342">
        <v>3009</v>
      </c>
      <c r="E11" s="342">
        <v>2931</v>
      </c>
      <c r="F11" s="355">
        <v>3798</v>
      </c>
      <c r="G11" s="356">
        <v>9.4</v>
      </c>
      <c r="H11" s="356">
        <v>12.9</v>
      </c>
      <c r="I11" s="356">
        <v>15.2</v>
      </c>
      <c r="J11" s="356">
        <v>14.8</v>
      </c>
      <c r="K11" s="356">
        <v>19.3</v>
      </c>
    </row>
    <row r="12" spans="1:11" s="33" customFormat="1" ht="15.75" customHeight="1" x14ac:dyDescent="0.25">
      <c r="A12" s="328" t="s">
        <v>349</v>
      </c>
      <c r="B12" s="59">
        <v>14</v>
      </c>
      <c r="C12" s="59">
        <v>19</v>
      </c>
      <c r="D12" s="59">
        <v>16</v>
      </c>
      <c r="E12" s="59">
        <v>16</v>
      </c>
      <c r="F12" s="352">
        <v>27</v>
      </c>
      <c r="G12" s="60">
        <v>16.3</v>
      </c>
      <c r="H12" s="60">
        <v>22</v>
      </c>
      <c r="I12" s="60">
        <v>18.5</v>
      </c>
      <c r="J12" s="60">
        <v>18.5</v>
      </c>
      <c r="K12" s="60">
        <v>31.3</v>
      </c>
    </row>
    <row r="13" spans="1:11" s="33" customFormat="1" ht="15.75" customHeight="1" x14ac:dyDescent="0.25">
      <c r="A13" s="329" t="s">
        <v>350</v>
      </c>
      <c r="B13" s="59">
        <v>53</v>
      </c>
      <c r="C13" s="59">
        <v>68</v>
      </c>
      <c r="D13" s="59">
        <v>75</v>
      </c>
      <c r="E13" s="59">
        <v>58</v>
      </c>
      <c r="F13" s="352">
        <v>85</v>
      </c>
      <c r="G13" s="60">
        <v>2</v>
      </c>
      <c r="H13" s="60">
        <v>2.5</v>
      </c>
      <c r="I13" s="60">
        <v>2.8</v>
      </c>
      <c r="J13" s="60">
        <v>2.1</v>
      </c>
      <c r="K13" s="60">
        <v>3.2</v>
      </c>
    </row>
    <row r="14" spans="1:11" s="33" customFormat="1" ht="15.75" customHeight="1" x14ac:dyDescent="0.25">
      <c r="A14" s="329" t="s">
        <v>351</v>
      </c>
      <c r="B14" s="59">
        <v>296</v>
      </c>
      <c r="C14" s="59">
        <v>409</v>
      </c>
      <c r="D14" s="59">
        <v>491</v>
      </c>
      <c r="E14" s="59">
        <v>466</v>
      </c>
      <c r="F14" s="352">
        <v>556</v>
      </c>
      <c r="G14" s="60">
        <v>26</v>
      </c>
      <c r="H14" s="60">
        <v>35.9</v>
      </c>
      <c r="I14" s="60">
        <v>43</v>
      </c>
      <c r="J14" s="60">
        <v>40.700000000000003</v>
      </c>
      <c r="K14" s="60">
        <v>48.7</v>
      </c>
    </row>
    <row r="15" spans="1:11" s="33" customFormat="1" ht="15.75" customHeight="1" x14ac:dyDescent="0.25">
      <c r="A15" s="329" t="s">
        <v>352</v>
      </c>
      <c r="B15" s="59">
        <v>740</v>
      </c>
      <c r="C15" s="59">
        <v>993</v>
      </c>
      <c r="D15" s="59">
        <v>1209</v>
      </c>
      <c r="E15" s="59">
        <v>1041</v>
      </c>
      <c r="F15" s="352">
        <v>1464</v>
      </c>
      <c r="G15" s="60">
        <v>9.8000000000000007</v>
      </c>
      <c r="H15" s="60">
        <v>13</v>
      </c>
      <c r="I15" s="60">
        <v>15.8</v>
      </c>
      <c r="J15" s="60">
        <v>13.5</v>
      </c>
      <c r="K15" s="60">
        <v>19</v>
      </c>
    </row>
    <row r="16" spans="1:11" s="33" customFormat="1" ht="15.75" customHeight="1" x14ac:dyDescent="0.25">
      <c r="A16" s="329" t="s">
        <v>353</v>
      </c>
      <c r="B16" s="59">
        <v>6</v>
      </c>
      <c r="C16" s="59">
        <v>6</v>
      </c>
      <c r="D16" s="59">
        <v>7</v>
      </c>
      <c r="E16" s="59">
        <v>17</v>
      </c>
      <c r="F16" s="352">
        <v>12</v>
      </c>
      <c r="G16" s="60">
        <v>8.4</v>
      </c>
      <c r="H16" s="60">
        <v>8.4</v>
      </c>
      <c r="I16" s="60">
        <v>9.8000000000000007</v>
      </c>
      <c r="J16" s="60">
        <v>23.7</v>
      </c>
      <c r="K16" s="60">
        <v>16.8</v>
      </c>
    </row>
    <row r="17" spans="1:11" s="33" customFormat="1" ht="15.75" customHeight="1" x14ac:dyDescent="0.25">
      <c r="A17" s="329" t="s">
        <v>354</v>
      </c>
      <c r="B17" s="59">
        <v>589</v>
      </c>
      <c r="C17" s="59">
        <v>793</v>
      </c>
      <c r="D17" s="59">
        <v>861</v>
      </c>
      <c r="E17" s="59">
        <v>856</v>
      </c>
      <c r="F17" s="352">
        <v>1027</v>
      </c>
      <c r="G17" s="60">
        <v>7.8</v>
      </c>
      <c r="H17" s="60">
        <v>10.5</v>
      </c>
      <c r="I17" s="60">
        <v>11.4</v>
      </c>
      <c r="J17" s="60">
        <v>11.3</v>
      </c>
      <c r="K17" s="60">
        <v>13.7</v>
      </c>
    </row>
    <row r="18" spans="1:11" s="33" customFormat="1" ht="15.75" customHeight="1" thickBot="1" x14ac:dyDescent="0.3">
      <c r="A18" s="329" t="s">
        <v>355</v>
      </c>
      <c r="B18" s="59">
        <v>161</v>
      </c>
      <c r="C18" s="59">
        <v>269</v>
      </c>
      <c r="D18" s="59">
        <v>350</v>
      </c>
      <c r="E18" s="59">
        <v>477</v>
      </c>
      <c r="F18" s="352">
        <v>627</v>
      </c>
      <c r="G18" s="75" t="s">
        <v>310</v>
      </c>
      <c r="H18" s="75" t="s">
        <v>310</v>
      </c>
      <c r="I18" s="75" t="s">
        <v>310</v>
      </c>
      <c r="J18" s="75" t="s">
        <v>310</v>
      </c>
      <c r="K18" s="75" t="s">
        <v>310</v>
      </c>
    </row>
    <row r="19" spans="1:11" s="33" customFormat="1" ht="15.75" customHeight="1" x14ac:dyDescent="0.25">
      <c r="A19" s="339" t="s">
        <v>320</v>
      </c>
      <c r="B19" s="342">
        <v>11831</v>
      </c>
      <c r="C19" s="342">
        <v>12819</v>
      </c>
      <c r="D19" s="342">
        <v>13589</v>
      </c>
      <c r="E19" s="342">
        <v>12326</v>
      </c>
      <c r="F19" s="355">
        <v>13468</v>
      </c>
      <c r="G19" s="356">
        <v>60.3</v>
      </c>
      <c r="H19" s="356">
        <v>65.099999999999994</v>
      </c>
      <c r="I19" s="356">
        <v>68.900000000000006</v>
      </c>
      <c r="J19" s="356">
        <v>62.5</v>
      </c>
      <c r="K19" s="356">
        <v>68.599999999999994</v>
      </c>
    </row>
    <row r="20" spans="1:11" s="33" customFormat="1" ht="15.75" customHeight="1" x14ac:dyDescent="0.25">
      <c r="A20" s="328" t="s">
        <v>356</v>
      </c>
      <c r="B20" s="59">
        <v>48</v>
      </c>
      <c r="C20" s="59">
        <v>44</v>
      </c>
      <c r="D20" s="59">
        <v>50</v>
      </c>
      <c r="E20" s="59">
        <v>43</v>
      </c>
      <c r="F20" s="352">
        <v>47</v>
      </c>
      <c r="G20" s="60">
        <v>56.5</v>
      </c>
      <c r="H20" s="60">
        <v>51.7</v>
      </c>
      <c r="I20" s="60">
        <v>58.7</v>
      </c>
      <c r="J20" s="60">
        <v>50.3</v>
      </c>
      <c r="K20" s="60">
        <v>55.1</v>
      </c>
    </row>
    <row r="21" spans="1:11" s="33" customFormat="1" ht="15.75" customHeight="1" x14ac:dyDescent="0.25">
      <c r="A21" s="329" t="s">
        <v>357</v>
      </c>
      <c r="B21" s="59">
        <v>658</v>
      </c>
      <c r="C21" s="59">
        <v>760</v>
      </c>
      <c r="D21" s="59">
        <v>856</v>
      </c>
      <c r="E21" s="59">
        <v>730</v>
      </c>
      <c r="F21" s="352">
        <v>686</v>
      </c>
      <c r="G21" s="60">
        <v>26.7</v>
      </c>
      <c r="H21" s="60">
        <v>30.6</v>
      </c>
      <c r="I21" s="60">
        <v>34.5</v>
      </c>
      <c r="J21" s="60">
        <v>29.5</v>
      </c>
      <c r="K21" s="60">
        <v>27.9</v>
      </c>
    </row>
    <row r="22" spans="1:11" s="33" customFormat="1" ht="15.75" customHeight="1" x14ac:dyDescent="0.25">
      <c r="A22" s="329" t="s">
        <v>358</v>
      </c>
      <c r="B22" s="59">
        <v>1383</v>
      </c>
      <c r="C22" s="59">
        <v>1615</v>
      </c>
      <c r="D22" s="59">
        <v>1739</v>
      </c>
      <c r="E22" s="59">
        <v>1525</v>
      </c>
      <c r="F22" s="352">
        <v>1800</v>
      </c>
      <c r="G22" s="60">
        <v>124</v>
      </c>
      <c r="H22" s="60">
        <v>144.5</v>
      </c>
      <c r="I22" s="60">
        <v>155</v>
      </c>
      <c r="J22" s="60">
        <v>135.6</v>
      </c>
      <c r="K22" s="60">
        <v>160.5</v>
      </c>
    </row>
    <row r="23" spans="1:11" s="33" customFormat="1" ht="15.75" customHeight="1" x14ac:dyDescent="0.25">
      <c r="A23" s="329" t="s">
        <v>359</v>
      </c>
      <c r="B23" s="59">
        <v>4829</v>
      </c>
      <c r="C23" s="59">
        <v>5157</v>
      </c>
      <c r="D23" s="59">
        <v>5441</v>
      </c>
      <c r="E23" s="59">
        <v>4914</v>
      </c>
      <c r="F23" s="352">
        <v>5743</v>
      </c>
      <c r="G23" s="60">
        <v>62.2</v>
      </c>
      <c r="H23" s="60">
        <v>65.900000000000006</v>
      </c>
      <c r="I23" s="60">
        <v>69.2</v>
      </c>
      <c r="J23" s="60">
        <v>62.3</v>
      </c>
      <c r="K23" s="60">
        <v>72.900000000000006</v>
      </c>
    </row>
    <row r="24" spans="1:11" s="33" customFormat="1" ht="15.75" customHeight="1" x14ac:dyDescent="0.25">
      <c r="A24" s="329" t="s">
        <v>360</v>
      </c>
      <c r="B24" s="59">
        <v>25</v>
      </c>
      <c r="C24" s="59">
        <v>41</v>
      </c>
      <c r="D24" s="59">
        <v>48</v>
      </c>
      <c r="E24" s="59">
        <v>40</v>
      </c>
      <c r="F24" s="352">
        <v>36</v>
      </c>
      <c r="G24" s="60">
        <v>35.4</v>
      </c>
      <c r="H24" s="60">
        <v>57.8</v>
      </c>
      <c r="I24" s="60">
        <v>67.7</v>
      </c>
      <c r="J24" s="60">
        <v>56.5</v>
      </c>
      <c r="K24" s="60">
        <v>51.1</v>
      </c>
    </row>
    <row r="25" spans="1:11" s="33" customFormat="1" ht="15.75" customHeight="1" x14ac:dyDescent="0.25">
      <c r="A25" s="329" t="s">
        <v>361</v>
      </c>
      <c r="B25" s="59">
        <v>3768</v>
      </c>
      <c r="C25" s="59">
        <v>3810</v>
      </c>
      <c r="D25" s="59">
        <v>4027</v>
      </c>
      <c r="E25" s="59">
        <v>3539</v>
      </c>
      <c r="F25" s="352">
        <v>3559</v>
      </c>
      <c r="G25" s="60">
        <v>49.6</v>
      </c>
      <c r="H25" s="60">
        <v>50.2</v>
      </c>
      <c r="I25" s="60">
        <v>53.2</v>
      </c>
      <c r="J25" s="60">
        <v>46.9</v>
      </c>
      <c r="K25" s="60">
        <v>47.5</v>
      </c>
    </row>
    <row r="26" spans="1:11" s="33" customFormat="1" ht="15.75" customHeight="1" thickBot="1" x14ac:dyDescent="0.3">
      <c r="A26" s="329" t="s">
        <v>362</v>
      </c>
      <c r="B26" s="59">
        <v>1120</v>
      </c>
      <c r="C26" s="59">
        <v>1392</v>
      </c>
      <c r="D26" s="59">
        <v>1428</v>
      </c>
      <c r="E26" s="59">
        <v>1535</v>
      </c>
      <c r="F26" s="352">
        <v>1597</v>
      </c>
      <c r="G26" s="75" t="s">
        <v>310</v>
      </c>
      <c r="H26" s="75" t="s">
        <v>310</v>
      </c>
      <c r="I26" s="75" t="s">
        <v>310</v>
      </c>
      <c r="J26" s="75" t="s">
        <v>310</v>
      </c>
      <c r="K26" s="75" t="s">
        <v>310</v>
      </c>
    </row>
    <row r="27" spans="1:11" s="33" customFormat="1" ht="15.75" customHeight="1" x14ac:dyDescent="0.25">
      <c r="A27" s="339" t="s">
        <v>329</v>
      </c>
      <c r="B27" s="342">
        <v>11</v>
      </c>
      <c r="C27" s="342">
        <v>10</v>
      </c>
      <c r="D27" s="342">
        <v>13</v>
      </c>
      <c r="E27" s="342">
        <v>22</v>
      </c>
      <c r="F27" s="355">
        <v>36</v>
      </c>
      <c r="G27" s="356" t="s">
        <v>310</v>
      </c>
      <c r="H27" s="356" t="s">
        <v>310</v>
      </c>
      <c r="I27" s="356" t="s">
        <v>310</v>
      </c>
      <c r="J27" s="356" t="s">
        <v>310</v>
      </c>
      <c r="K27" s="356" t="s">
        <v>310</v>
      </c>
    </row>
    <row r="28" spans="1:11" s="33" customFormat="1" ht="15.75" customHeight="1" x14ac:dyDescent="0.25">
      <c r="A28" s="328" t="s">
        <v>363</v>
      </c>
      <c r="B28" s="59">
        <v>0</v>
      </c>
      <c r="C28" s="59">
        <v>0</v>
      </c>
      <c r="D28" s="59">
        <v>0</v>
      </c>
      <c r="E28" s="59">
        <v>0</v>
      </c>
      <c r="F28" s="352">
        <v>1</v>
      </c>
      <c r="G28" s="60" t="s">
        <v>310</v>
      </c>
      <c r="H28" s="60" t="s">
        <v>310</v>
      </c>
      <c r="I28" s="60" t="s">
        <v>310</v>
      </c>
      <c r="J28" s="60" t="s">
        <v>310</v>
      </c>
      <c r="K28" s="60" t="s">
        <v>310</v>
      </c>
    </row>
    <row r="29" spans="1:11" s="33" customFormat="1" ht="15.75" customHeight="1" x14ac:dyDescent="0.25">
      <c r="A29" s="329" t="s">
        <v>364</v>
      </c>
      <c r="B29" s="59">
        <v>0</v>
      </c>
      <c r="C29" s="59">
        <v>0</v>
      </c>
      <c r="D29" s="59">
        <v>0</v>
      </c>
      <c r="E29" s="59">
        <v>1</v>
      </c>
      <c r="F29" s="352">
        <v>1</v>
      </c>
      <c r="G29" s="60" t="s">
        <v>310</v>
      </c>
      <c r="H29" s="60" t="s">
        <v>310</v>
      </c>
      <c r="I29" s="60" t="s">
        <v>310</v>
      </c>
      <c r="J29" s="60" t="s">
        <v>310</v>
      </c>
      <c r="K29" s="60" t="s">
        <v>310</v>
      </c>
    </row>
    <row r="30" spans="1:11" s="33" customFormat="1" ht="15.75" customHeight="1" x14ac:dyDescent="0.25">
      <c r="A30" s="329" t="s">
        <v>365</v>
      </c>
      <c r="B30" s="59">
        <v>2</v>
      </c>
      <c r="C30" s="59">
        <v>2</v>
      </c>
      <c r="D30" s="59">
        <v>0</v>
      </c>
      <c r="E30" s="59">
        <v>6</v>
      </c>
      <c r="F30" s="352">
        <v>6</v>
      </c>
      <c r="G30" s="60" t="s">
        <v>310</v>
      </c>
      <c r="H30" s="60" t="s">
        <v>310</v>
      </c>
      <c r="I30" s="60" t="s">
        <v>310</v>
      </c>
      <c r="J30" s="60" t="s">
        <v>310</v>
      </c>
      <c r="K30" s="60" t="s">
        <v>310</v>
      </c>
    </row>
    <row r="31" spans="1:11" s="33" customFormat="1" ht="15.75" customHeight="1" x14ac:dyDescent="0.25">
      <c r="A31" s="329" t="s">
        <v>359</v>
      </c>
      <c r="B31" s="59">
        <v>3</v>
      </c>
      <c r="C31" s="59">
        <v>4</v>
      </c>
      <c r="D31" s="59">
        <v>8</v>
      </c>
      <c r="E31" s="59">
        <v>4</v>
      </c>
      <c r="F31" s="352">
        <v>13</v>
      </c>
      <c r="G31" s="60" t="s">
        <v>310</v>
      </c>
      <c r="H31" s="60" t="s">
        <v>310</v>
      </c>
      <c r="I31" s="60" t="s">
        <v>310</v>
      </c>
      <c r="J31" s="60" t="s">
        <v>310</v>
      </c>
      <c r="K31" s="60" t="s">
        <v>310</v>
      </c>
    </row>
    <row r="32" spans="1:11" s="33" customFormat="1" ht="15.75" customHeight="1" x14ac:dyDescent="0.25">
      <c r="A32" s="329" t="s">
        <v>366</v>
      </c>
      <c r="B32" s="59">
        <v>0</v>
      </c>
      <c r="C32" s="59">
        <v>0</v>
      </c>
      <c r="D32" s="59">
        <v>0</v>
      </c>
      <c r="E32" s="59">
        <v>0</v>
      </c>
      <c r="F32" s="352">
        <v>0</v>
      </c>
      <c r="G32" s="60" t="s">
        <v>310</v>
      </c>
      <c r="H32" s="60" t="s">
        <v>310</v>
      </c>
      <c r="I32" s="60" t="s">
        <v>310</v>
      </c>
      <c r="J32" s="60" t="s">
        <v>310</v>
      </c>
      <c r="K32" s="60" t="s">
        <v>310</v>
      </c>
    </row>
    <row r="33" spans="1:13" s="33" customFormat="1" ht="15.75" customHeight="1" x14ac:dyDescent="0.25">
      <c r="A33" s="329" t="s">
        <v>367</v>
      </c>
      <c r="B33" s="59">
        <v>2</v>
      </c>
      <c r="C33" s="59">
        <v>3</v>
      </c>
      <c r="D33" s="59">
        <v>3</v>
      </c>
      <c r="E33" s="59">
        <v>7</v>
      </c>
      <c r="F33" s="352">
        <v>7</v>
      </c>
      <c r="G33" s="60" t="s">
        <v>310</v>
      </c>
      <c r="H33" s="60" t="s">
        <v>310</v>
      </c>
      <c r="I33" s="60" t="s">
        <v>310</v>
      </c>
      <c r="J33" s="60" t="s">
        <v>310</v>
      </c>
      <c r="K33" s="60" t="s">
        <v>310</v>
      </c>
    </row>
    <row r="34" spans="1:13" s="33" customFormat="1" ht="15.75" customHeight="1" x14ac:dyDescent="0.25">
      <c r="A34" s="329" t="s">
        <v>671</v>
      </c>
      <c r="B34" s="59">
        <v>4</v>
      </c>
      <c r="C34" s="59">
        <v>1</v>
      </c>
      <c r="D34" s="59">
        <v>2</v>
      </c>
      <c r="E34" s="59">
        <v>4</v>
      </c>
      <c r="F34" s="352">
        <v>8</v>
      </c>
      <c r="G34" s="60" t="s">
        <v>310</v>
      </c>
      <c r="H34" s="60" t="s">
        <v>310</v>
      </c>
      <c r="I34" s="60" t="s">
        <v>310</v>
      </c>
      <c r="J34" s="60" t="s">
        <v>310</v>
      </c>
      <c r="K34" s="60" t="s">
        <v>310</v>
      </c>
    </row>
    <row r="35" spans="1:13" s="40" customFormat="1" ht="24.95" customHeight="1" x14ac:dyDescent="0.25">
      <c r="A35" s="209" t="s">
        <v>369</v>
      </c>
      <c r="B35" s="30"/>
      <c r="C35" s="211"/>
      <c r="D35" s="211"/>
      <c r="E35" s="211"/>
      <c r="F35" s="211"/>
      <c r="G35" s="211"/>
      <c r="H35" s="30"/>
      <c r="I35" s="213"/>
      <c r="J35" s="213"/>
      <c r="K35" s="213"/>
      <c r="L35" s="213"/>
      <c r="M35" s="213"/>
    </row>
    <row r="36" spans="1:13" s="40" customFormat="1" ht="18" customHeight="1" x14ac:dyDescent="0.25">
      <c r="A36" s="209" t="s">
        <v>294</v>
      </c>
      <c r="B36" s="30"/>
      <c r="C36" s="211"/>
      <c r="D36" s="211"/>
      <c r="E36" s="211"/>
      <c r="F36" s="211"/>
      <c r="G36" s="211"/>
      <c r="H36" s="30"/>
      <c r="I36" s="213"/>
      <c r="J36" s="213"/>
      <c r="K36" s="213"/>
      <c r="L36" s="213"/>
      <c r="M36" s="213"/>
    </row>
    <row r="37" spans="1:13" s="40" customFormat="1" ht="18" customHeight="1" x14ac:dyDescent="0.25">
      <c r="A37" s="209" t="s">
        <v>225</v>
      </c>
      <c r="B37" s="30"/>
      <c r="C37" s="211"/>
      <c r="D37" s="211"/>
      <c r="E37" s="211"/>
      <c r="F37" s="211"/>
      <c r="G37" s="211"/>
      <c r="H37" s="30"/>
      <c r="I37" s="213"/>
      <c r="J37" s="213"/>
      <c r="K37" s="213"/>
      <c r="L37" s="213"/>
      <c r="M37" s="213"/>
    </row>
    <row r="38" spans="1:13" s="40" customFormat="1" ht="20.100000000000001" customHeight="1" x14ac:dyDescent="0.25">
      <c r="A38" s="209" t="s">
        <v>338</v>
      </c>
      <c r="B38" s="30"/>
      <c r="C38" s="211"/>
      <c r="D38" s="211"/>
      <c r="E38" s="211"/>
      <c r="F38" s="211"/>
      <c r="G38" s="211"/>
      <c r="H38" s="30"/>
      <c r="I38" s="213"/>
      <c r="J38" s="213"/>
      <c r="K38" s="213"/>
      <c r="L38" s="213"/>
      <c r="M38" s="213"/>
    </row>
    <row r="39" spans="1:13" s="40" customFormat="1" ht="15.75" customHeight="1" x14ac:dyDescent="0.25">
      <c r="A39" s="41" t="s">
        <v>339</v>
      </c>
      <c r="B39" s="33"/>
      <c r="C39" s="80"/>
      <c r="D39" s="80"/>
      <c r="E39" s="80"/>
      <c r="F39" s="80"/>
      <c r="G39" s="80"/>
      <c r="H39" s="33"/>
      <c r="I39" s="81"/>
      <c r="J39" s="81"/>
      <c r="K39" s="81"/>
      <c r="L39" s="81"/>
      <c r="M39" s="81"/>
    </row>
    <row r="40" spans="1:13" s="40" customFormat="1" ht="20.100000000000001" customHeight="1" x14ac:dyDescent="0.25">
      <c r="A40" s="41" t="s">
        <v>140</v>
      </c>
      <c r="B40" s="30"/>
      <c r="C40" s="80"/>
      <c r="D40" s="80"/>
      <c r="E40" s="80"/>
      <c r="F40" s="80"/>
      <c r="G40" s="80"/>
      <c r="H40" s="30"/>
      <c r="I40" s="81"/>
      <c r="J40" s="81"/>
      <c r="K40" s="81"/>
      <c r="L40" s="81"/>
      <c r="M40" s="81"/>
    </row>
    <row r="41" spans="1:13" s="40" customFormat="1" ht="15.75" customHeight="1" x14ac:dyDescent="0.25">
      <c r="A41" s="79" t="s">
        <v>141</v>
      </c>
      <c r="B41" s="82"/>
      <c r="C41" s="33"/>
      <c r="D41" s="33"/>
      <c r="E41" s="33"/>
      <c r="F41" s="33"/>
      <c r="G41" s="33"/>
      <c r="H41" s="82"/>
      <c r="I41" s="33"/>
      <c r="J41" s="33"/>
      <c r="K41" s="33"/>
      <c r="L41" s="33"/>
      <c r="M41" s="33"/>
    </row>
    <row r="42" spans="1:13" ht="15.75" x14ac:dyDescent="0.25">
      <c r="A42" s="84" t="s">
        <v>145</v>
      </c>
    </row>
  </sheetData>
  <sheetProtection algorithmName="SHA-512" hashValue="ENJw24z3avpRqJyxH3XVgHnzL581IKnlJTcLU3zWyAdIX3kuHhtXp6OPgGVUF80WHTDFkozFmHYnxTSSXxoCMg==" saltValue="7UfQt4/R4kKM6Kg7LdLOMg==" spinCount="100000" sheet="1" objects="1" scenarios="1"/>
  <hyperlinks>
    <hyperlink ref="A42" location="'Table of Contents'!A1" display="Click here to return to the Table of Contents" xr:uid="{E51CE706-1B60-43BA-85F7-663C7F2F01B0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ACBD-CC84-4DE1-8059-BD2CBE790663}">
  <sheetPr codeName="Sheet7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3.25" customHeight="1" x14ac:dyDescent="0.25">
      <c r="A1" s="367" t="s">
        <v>299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21" t="s">
        <v>147</v>
      </c>
    </row>
    <row r="2" spans="1:16" s="70" customFormat="1" ht="21.75" customHeight="1" x14ac:dyDescent="0.25">
      <c r="A2" s="367" t="s">
        <v>298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P2" s="21"/>
    </row>
    <row r="3" spans="1:16" s="27" customFormat="1" ht="38.1" customHeight="1" thickBot="1" x14ac:dyDescent="0.35">
      <c r="A3" s="254" t="s">
        <v>227</v>
      </c>
      <c r="B3" s="234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P3" s="71"/>
    </row>
    <row r="4" spans="1:16" ht="18" customHeight="1" x14ac:dyDescent="0.2">
      <c r="A4" s="255" t="s">
        <v>160</v>
      </c>
      <c r="B4" s="235">
        <v>83301</v>
      </c>
      <c r="C4" s="260">
        <v>89292</v>
      </c>
      <c r="D4" s="260">
        <v>92970</v>
      </c>
      <c r="E4" s="260">
        <v>68226</v>
      </c>
      <c r="F4" s="261">
        <v>75156</v>
      </c>
      <c r="G4" s="31">
        <v>424.50781452808582</v>
      </c>
      <c r="H4" s="31">
        <v>453.20172805873335</v>
      </c>
      <c r="I4" s="31">
        <v>471.1920428051771</v>
      </c>
      <c r="J4" s="31">
        <v>345.77235076355782</v>
      </c>
      <c r="K4" s="31">
        <v>382.54225501516305</v>
      </c>
    </row>
    <row r="5" spans="1:16" s="33" customFormat="1" ht="15" customHeight="1" x14ac:dyDescent="0.25">
      <c r="A5" s="256" t="s">
        <v>162</v>
      </c>
      <c r="B5" s="236">
        <v>4004</v>
      </c>
      <c r="C5" s="200">
        <v>4231</v>
      </c>
      <c r="D5" s="200">
        <v>4267</v>
      </c>
      <c r="E5" s="200">
        <v>3097</v>
      </c>
      <c r="F5" s="262">
        <v>3242</v>
      </c>
      <c r="G5" s="37">
        <v>489.59329634235996</v>
      </c>
      <c r="H5" s="37">
        <v>514.18258704127254</v>
      </c>
      <c r="I5" s="37">
        <v>515.63981562444656</v>
      </c>
      <c r="J5" s="37">
        <v>373.72768282546343</v>
      </c>
      <c r="K5" s="37">
        <v>393.54445180985681</v>
      </c>
    </row>
    <row r="6" spans="1:16" s="33" customFormat="1" ht="16.5" customHeight="1" x14ac:dyDescent="0.25">
      <c r="A6" s="257" t="s">
        <v>163</v>
      </c>
      <c r="B6" s="236">
        <v>496</v>
      </c>
      <c r="C6" s="200">
        <v>405</v>
      </c>
      <c r="D6" s="200">
        <v>474</v>
      </c>
      <c r="E6" s="200">
        <v>269</v>
      </c>
      <c r="F6" s="262">
        <v>295</v>
      </c>
      <c r="G6" s="37">
        <v>829.34692113130495</v>
      </c>
      <c r="H6" s="37">
        <v>673.15129418717072</v>
      </c>
      <c r="I6" s="37">
        <v>783.77307946092401</v>
      </c>
      <c r="J6" s="37">
        <v>444.76023346988029</v>
      </c>
      <c r="K6" s="37">
        <v>494.86274318520537</v>
      </c>
    </row>
    <row r="7" spans="1:16" s="33" customFormat="1" ht="15" customHeight="1" x14ac:dyDescent="0.25">
      <c r="A7" s="256" t="s">
        <v>164</v>
      </c>
      <c r="B7" s="236" t="s">
        <v>234</v>
      </c>
      <c r="C7" s="200" t="s">
        <v>234</v>
      </c>
      <c r="D7" s="200" t="s">
        <v>234</v>
      </c>
      <c r="E7" s="200" t="s">
        <v>234</v>
      </c>
      <c r="F7" s="262" t="s">
        <v>234</v>
      </c>
      <c r="G7" s="37" t="s">
        <v>234</v>
      </c>
      <c r="H7" s="37" t="s">
        <v>234</v>
      </c>
      <c r="I7" s="37" t="s">
        <v>234</v>
      </c>
      <c r="J7" s="37" t="s">
        <v>234</v>
      </c>
      <c r="K7" s="37" t="s">
        <v>234</v>
      </c>
    </row>
    <row r="8" spans="1:16" s="33" customFormat="1" ht="15" customHeight="1" x14ac:dyDescent="0.25">
      <c r="A8" s="256" t="s">
        <v>165</v>
      </c>
      <c r="B8" s="236">
        <v>13</v>
      </c>
      <c r="C8" s="200">
        <v>21</v>
      </c>
      <c r="D8" s="200">
        <v>25</v>
      </c>
      <c r="E8" s="200">
        <v>11</v>
      </c>
      <c r="F8" s="262">
        <v>24</v>
      </c>
      <c r="G8" s="37">
        <v>62.850301306395572</v>
      </c>
      <c r="H8" s="37">
        <v>96.245276401583581</v>
      </c>
      <c r="I8" s="37">
        <v>113.788142354499</v>
      </c>
      <c r="J8" s="37">
        <v>49.831951239228054</v>
      </c>
      <c r="K8" s="37">
        <v>109.5270640060353</v>
      </c>
    </row>
    <row r="9" spans="1:16" s="33" customFormat="1" ht="15" customHeight="1" x14ac:dyDescent="0.25">
      <c r="A9" s="256" t="s">
        <v>166</v>
      </c>
      <c r="B9" s="236">
        <v>378</v>
      </c>
      <c r="C9" s="200">
        <v>420</v>
      </c>
      <c r="D9" s="200">
        <v>454</v>
      </c>
      <c r="E9" s="200">
        <v>370</v>
      </c>
      <c r="F9" s="262">
        <v>332</v>
      </c>
      <c r="G9" s="37">
        <v>324.76919933052875</v>
      </c>
      <c r="H9" s="37">
        <v>358.25871103703577</v>
      </c>
      <c r="I9" s="37">
        <v>400.52700427274107</v>
      </c>
      <c r="J9" s="37">
        <v>350.12489441786943</v>
      </c>
      <c r="K9" s="37">
        <v>329.67326192034864</v>
      </c>
    </row>
    <row r="10" spans="1:16" s="33" customFormat="1" ht="15" customHeight="1" x14ac:dyDescent="0.25">
      <c r="A10" s="256" t="s">
        <v>167</v>
      </c>
      <c r="B10" s="236">
        <v>24</v>
      </c>
      <c r="C10" s="200">
        <v>42</v>
      </c>
      <c r="D10" s="200">
        <v>36</v>
      </c>
      <c r="E10" s="200" t="s">
        <v>234</v>
      </c>
      <c r="F10" s="262" t="s">
        <v>234</v>
      </c>
      <c r="G10" s="37">
        <v>106.05259390274323</v>
      </c>
      <c r="H10" s="37">
        <v>185.79002146993543</v>
      </c>
      <c r="I10" s="37">
        <v>159.65102069525233</v>
      </c>
      <c r="J10" s="37" t="s">
        <v>234</v>
      </c>
      <c r="K10" s="37" t="s">
        <v>234</v>
      </c>
    </row>
    <row r="11" spans="1:16" s="33" customFormat="1" ht="15" customHeight="1" x14ac:dyDescent="0.25">
      <c r="A11" s="256" t="s">
        <v>168</v>
      </c>
      <c r="B11" s="236">
        <v>20</v>
      </c>
      <c r="C11" s="200">
        <v>14</v>
      </c>
      <c r="D11" s="200">
        <v>31</v>
      </c>
      <c r="E11" s="200">
        <v>12</v>
      </c>
      <c r="F11" s="262">
        <v>18</v>
      </c>
      <c r="G11" s="37">
        <v>178.42472737097017</v>
      </c>
      <c r="H11" s="37">
        <v>125.31373069361344</v>
      </c>
      <c r="I11" s="37">
        <v>276.7008674518238</v>
      </c>
      <c r="J11" s="37">
        <v>107.0367840535186</v>
      </c>
      <c r="K11" s="37">
        <v>159.10685653073676</v>
      </c>
    </row>
    <row r="12" spans="1:16" s="33" customFormat="1" ht="15" customHeight="1" x14ac:dyDescent="0.25">
      <c r="A12" s="258" t="s">
        <v>169</v>
      </c>
      <c r="B12" s="236">
        <v>1912</v>
      </c>
      <c r="C12" s="200">
        <v>2195</v>
      </c>
      <c r="D12" s="200">
        <v>2200</v>
      </c>
      <c r="E12" s="200">
        <v>1580</v>
      </c>
      <c r="F12" s="262">
        <v>1695</v>
      </c>
      <c r="G12" s="37">
        <v>338.98025452458876</v>
      </c>
      <c r="H12" s="37">
        <v>386.10090383723002</v>
      </c>
      <c r="I12" s="37">
        <v>385.43193541241669</v>
      </c>
      <c r="J12" s="37">
        <v>275.73435092460318</v>
      </c>
      <c r="K12" s="37">
        <v>296.44839264990952</v>
      </c>
    </row>
    <row r="13" spans="1:16" s="33" customFormat="1" ht="15" customHeight="1" x14ac:dyDescent="0.25">
      <c r="A13" s="256" t="s">
        <v>170</v>
      </c>
      <c r="B13" s="236">
        <v>28</v>
      </c>
      <c r="C13" s="200">
        <v>31</v>
      </c>
      <c r="D13" s="200">
        <v>13</v>
      </c>
      <c r="E13" s="200">
        <v>31</v>
      </c>
      <c r="F13" s="262">
        <v>19</v>
      </c>
      <c r="G13" s="37">
        <v>193.09949500452458</v>
      </c>
      <c r="H13" s="37">
        <v>204.79146881554911</v>
      </c>
      <c r="I13" s="37">
        <v>86.195992888320546</v>
      </c>
      <c r="J13" s="37">
        <v>204.57339229372195</v>
      </c>
      <c r="K13" s="37">
        <v>125.92254170023062</v>
      </c>
    </row>
    <row r="14" spans="1:16" s="33" customFormat="1" ht="15" customHeight="1" x14ac:dyDescent="0.25">
      <c r="A14" s="256" t="s">
        <v>171</v>
      </c>
      <c r="B14" s="236">
        <v>138</v>
      </c>
      <c r="C14" s="200">
        <v>147</v>
      </c>
      <c r="D14" s="200">
        <v>159</v>
      </c>
      <c r="E14" s="200">
        <v>125</v>
      </c>
      <c r="F14" s="262">
        <v>119</v>
      </c>
      <c r="G14" s="37">
        <v>147.87699886210225</v>
      </c>
      <c r="H14" s="37">
        <v>155.38929007194284</v>
      </c>
      <c r="I14" s="37">
        <v>167.40277370611923</v>
      </c>
      <c r="J14" s="37">
        <v>129.31511703749146</v>
      </c>
      <c r="K14" s="37">
        <v>122.58971363078491</v>
      </c>
    </row>
    <row r="15" spans="1:16" s="33" customFormat="1" ht="15" customHeight="1" x14ac:dyDescent="0.25">
      <c r="A15" s="256" t="s">
        <v>172</v>
      </c>
      <c r="B15" s="236">
        <v>2062</v>
      </c>
      <c r="C15" s="200">
        <v>2085</v>
      </c>
      <c r="D15" s="200">
        <v>2136</v>
      </c>
      <c r="E15" s="200">
        <v>1640</v>
      </c>
      <c r="F15" s="262">
        <v>1880</v>
      </c>
      <c r="G15" s="37">
        <v>417.49719049032444</v>
      </c>
      <c r="H15" s="37">
        <v>418.35489170071497</v>
      </c>
      <c r="I15" s="37">
        <v>425.17587881435122</v>
      </c>
      <c r="J15" s="37">
        <v>324.08311642095566</v>
      </c>
      <c r="K15" s="37">
        <v>369.53471502492721</v>
      </c>
    </row>
    <row r="16" spans="1:16" s="33" customFormat="1" ht="15" customHeight="1" x14ac:dyDescent="0.25">
      <c r="A16" s="256" t="s">
        <v>173</v>
      </c>
      <c r="B16" s="236">
        <v>35</v>
      </c>
      <c r="C16" s="200">
        <v>37</v>
      </c>
      <c r="D16" s="200">
        <v>44</v>
      </c>
      <c r="E16" s="200">
        <v>25</v>
      </c>
      <c r="F16" s="262">
        <v>18</v>
      </c>
      <c r="G16" s="37">
        <v>245.13280911902811</v>
      </c>
      <c r="H16" s="37">
        <v>258.38550303470856</v>
      </c>
      <c r="I16" s="37">
        <v>302.97784673691041</v>
      </c>
      <c r="J16" s="37">
        <v>170.78716255264987</v>
      </c>
      <c r="K16" s="37">
        <v>122.00522835357175</v>
      </c>
    </row>
    <row r="17" spans="1:11" s="33" customFormat="1" ht="15" customHeight="1" x14ac:dyDescent="0.25">
      <c r="A17" s="258" t="s">
        <v>174</v>
      </c>
      <c r="B17" s="236">
        <v>238</v>
      </c>
      <c r="C17" s="200">
        <v>264</v>
      </c>
      <c r="D17" s="200">
        <v>275</v>
      </c>
      <c r="E17" s="200">
        <v>190</v>
      </c>
      <c r="F17" s="262">
        <v>163</v>
      </c>
      <c r="G17" s="37">
        <v>344.03046597689695</v>
      </c>
      <c r="H17" s="37">
        <v>381.72330401142528</v>
      </c>
      <c r="I17" s="37">
        <v>399.88045127825762</v>
      </c>
      <c r="J17" s="37">
        <v>276.97387833257091</v>
      </c>
      <c r="K17" s="37">
        <v>239.46785777505792</v>
      </c>
    </row>
    <row r="18" spans="1:11" s="33" customFormat="1" ht="15" customHeight="1" x14ac:dyDescent="0.25">
      <c r="A18" s="256" t="s">
        <v>175</v>
      </c>
      <c r="B18" s="236">
        <v>176</v>
      </c>
      <c r="C18" s="200">
        <v>194</v>
      </c>
      <c r="D18" s="200">
        <v>209</v>
      </c>
      <c r="E18" s="200">
        <v>149</v>
      </c>
      <c r="F18" s="262">
        <v>194</v>
      </c>
      <c r="G18" s="37">
        <v>191.47667417905456</v>
      </c>
      <c r="H18" s="37">
        <v>211.5342702296229</v>
      </c>
      <c r="I18" s="37">
        <v>227.61765969982332</v>
      </c>
      <c r="J18" s="37">
        <v>164.37605796015319</v>
      </c>
      <c r="K18" s="37">
        <v>215.94968596200454</v>
      </c>
    </row>
    <row r="19" spans="1:11" s="33" customFormat="1" ht="15" customHeight="1" x14ac:dyDescent="0.25">
      <c r="A19" s="256" t="s">
        <v>176</v>
      </c>
      <c r="B19" s="236">
        <v>14</v>
      </c>
      <c r="C19" s="200">
        <v>12</v>
      </c>
      <c r="D19" s="200">
        <v>19</v>
      </c>
      <c r="E19" s="200">
        <v>26</v>
      </c>
      <c r="F19" s="262">
        <v>12</v>
      </c>
      <c r="G19" s="37">
        <v>145.2995882293186</v>
      </c>
      <c r="H19" s="37">
        <v>124.67022428064087</v>
      </c>
      <c r="I19" s="37">
        <v>197.91177037005812</v>
      </c>
      <c r="J19" s="37">
        <v>269.98712997900805</v>
      </c>
      <c r="K19" s="37">
        <v>124.44775680156171</v>
      </c>
    </row>
    <row r="20" spans="1:11" s="33" customFormat="1" ht="15" customHeight="1" x14ac:dyDescent="0.25">
      <c r="A20" s="256" t="s">
        <v>177</v>
      </c>
      <c r="B20" s="236">
        <v>2759</v>
      </c>
      <c r="C20" s="200">
        <v>2667</v>
      </c>
      <c r="D20" s="200">
        <v>2640</v>
      </c>
      <c r="E20" s="200">
        <v>1680</v>
      </c>
      <c r="F20" s="262">
        <v>2173</v>
      </c>
      <c r="G20" s="37">
        <v>604.06529723749691</v>
      </c>
      <c r="H20" s="37">
        <v>580.23646676856026</v>
      </c>
      <c r="I20" s="37">
        <v>569.64266934193063</v>
      </c>
      <c r="J20" s="37">
        <v>361.15330113089391</v>
      </c>
      <c r="K20" s="37">
        <v>466.52380850369042</v>
      </c>
    </row>
    <row r="21" spans="1:11" s="33" customFormat="1" ht="15" customHeight="1" x14ac:dyDescent="0.25">
      <c r="A21" s="256" t="s">
        <v>178</v>
      </c>
      <c r="B21" s="236">
        <v>320</v>
      </c>
      <c r="C21" s="200">
        <v>347</v>
      </c>
      <c r="D21" s="200">
        <v>437</v>
      </c>
      <c r="E21" s="200">
        <v>368</v>
      </c>
      <c r="F21" s="262">
        <v>374</v>
      </c>
      <c r="G21" s="37">
        <v>392.92495213704854</v>
      </c>
      <c r="H21" s="37">
        <v>417.90332029297377</v>
      </c>
      <c r="I21" s="37">
        <v>523.8733632748573</v>
      </c>
      <c r="J21" s="37">
        <v>437.76974464515627</v>
      </c>
      <c r="K21" s="37">
        <v>443.19446834063586</v>
      </c>
    </row>
    <row r="22" spans="1:11" s="33" customFormat="1" ht="15" customHeight="1" x14ac:dyDescent="0.25">
      <c r="A22" s="256" t="s">
        <v>179</v>
      </c>
      <c r="B22" s="236">
        <v>90</v>
      </c>
      <c r="C22" s="200">
        <v>108</v>
      </c>
      <c r="D22" s="200">
        <v>86</v>
      </c>
      <c r="E22" s="200">
        <v>76</v>
      </c>
      <c r="F22" s="262">
        <v>98</v>
      </c>
      <c r="G22" s="37">
        <v>263.93925099455691</v>
      </c>
      <c r="H22" s="37">
        <v>315.06644504502003</v>
      </c>
      <c r="I22" s="37">
        <v>252.04584178421072</v>
      </c>
      <c r="J22" s="37">
        <v>223.00512518434238</v>
      </c>
      <c r="K22" s="37">
        <v>287.7267274384954</v>
      </c>
    </row>
    <row r="23" spans="1:11" s="33" customFormat="1" ht="15" customHeight="1" x14ac:dyDescent="0.25">
      <c r="A23" s="256" t="s">
        <v>180</v>
      </c>
      <c r="B23" s="236">
        <v>26</v>
      </c>
      <c r="C23" s="200">
        <v>40</v>
      </c>
      <c r="D23" s="200">
        <v>19</v>
      </c>
      <c r="E23" s="200">
        <v>20</v>
      </c>
      <c r="F23" s="262">
        <v>16</v>
      </c>
      <c r="G23" s="37">
        <v>127.66358604850831</v>
      </c>
      <c r="H23" s="37">
        <v>193.26572974953879</v>
      </c>
      <c r="I23" s="37">
        <v>92.153172464886055</v>
      </c>
      <c r="J23" s="37">
        <v>99.69541827350497</v>
      </c>
      <c r="K23" s="37">
        <v>81.60204086799483</v>
      </c>
    </row>
    <row r="24" spans="1:11" s="33" customFormat="1" ht="15" customHeight="1" x14ac:dyDescent="0.25">
      <c r="A24" s="256" t="s">
        <v>181</v>
      </c>
      <c r="B24" s="236">
        <v>26450</v>
      </c>
      <c r="C24" s="200">
        <v>28393</v>
      </c>
      <c r="D24" s="200">
        <v>29401</v>
      </c>
      <c r="E24" s="200">
        <v>22254</v>
      </c>
      <c r="F24" s="262">
        <v>25001</v>
      </c>
      <c r="G24" s="37">
        <v>528.16578597434227</v>
      </c>
      <c r="H24" s="37">
        <v>567.597288888001</v>
      </c>
      <c r="I24" s="37">
        <v>589.87293386323392</v>
      </c>
      <c r="J24" s="37">
        <v>448.93483147895853</v>
      </c>
      <c r="K24" s="37">
        <v>507.80455128183957</v>
      </c>
    </row>
    <row r="25" spans="1:11" s="33" customFormat="1" ht="16.5" customHeight="1" x14ac:dyDescent="0.25">
      <c r="A25" s="257" t="s">
        <v>182</v>
      </c>
      <c r="B25" s="236">
        <v>1671</v>
      </c>
      <c r="C25" s="200">
        <v>1583</v>
      </c>
      <c r="D25" s="200">
        <v>1563</v>
      </c>
      <c r="E25" s="200">
        <v>1055</v>
      </c>
      <c r="F25" s="262">
        <v>1298</v>
      </c>
      <c r="G25" s="37">
        <v>723.33055185073397</v>
      </c>
      <c r="H25" s="37">
        <v>687.35099532979621</v>
      </c>
      <c r="I25" s="37">
        <v>681.17362927897614</v>
      </c>
      <c r="J25" s="37">
        <v>461.68761283694971</v>
      </c>
      <c r="K25" s="37">
        <v>575.34496056383614</v>
      </c>
    </row>
    <row r="26" spans="1:11" s="33" customFormat="1" ht="16.5" customHeight="1" x14ac:dyDescent="0.25">
      <c r="A26" s="257" t="s">
        <v>183</v>
      </c>
      <c r="B26" s="236">
        <v>254</v>
      </c>
      <c r="C26" s="200">
        <v>288</v>
      </c>
      <c r="D26" s="200">
        <v>262</v>
      </c>
      <c r="E26" s="200">
        <v>160</v>
      </c>
      <c r="F26" s="262">
        <v>216</v>
      </c>
      <c r="G26" s="37">
        <v>364.30655141781875</v>
      </c>
      <c r="H26" s="37">
        <v>412.2402643770464</v>
      </c>
      <c r="I26" s="37">
        <v>373.70356423734904</v>
      </c>
      <c r="J26" s="37">
        <v>229.01172554146743</v>
      </c>
      <c r="K26" s="37">
        <v>318.22414035770618</v>
      </c>
    </row>
    <row r="27" spans="1:11" s="33" customFormat="1" ht="15" customHeight="1" x14ac:dyDescent="0.25">
      <c r="A27" s="256" t="s">
        <v>184</v>
      </c>
      <c r="B27" s="236">
        <v>194</v>
      </c>
      <c r="C27" s="200">
        <v>210</v>
      </c>
      <c r="D27" s="200">
        <v>222</v>
      </c>
      <c r="E27" s="200">
        <v>177</v>
      </c>
      <c r="F27" s="262">
        <v>221</v>
      </c>
      <c r="G27" s="37">
        <v>259.42632356217496</v>
      </c>
      <c r="H27" s="37">
        <v>278.27440109053674</v>
      </c>
      <c r="I27" s="37">
        <v>294.24472999911194</v>
      </c>
      <c r="J27" s="37">
        <v>232.51976699869758</v>
      </c>
      <c r="K27" s="37">
        <v>289.86664811558694</v>
      </c>
    </row>
    <row r="28" spans="1:11" s="33" customFormat="1" ht="15" customHeight="1" x14ac:dyDescent="0.25">
      <c r="A28" s="256" t="s">
        <v>185</v>
      </c>
      <c r="B28" s="236">
        <v>413</v>
      </c>
      <c r="C28" s="200">
        <v>369</v>
      </c>
      <c r="D28" s="200">
        <v>415</v>
      </c>
      <c r="E28" s="200">
        <v>222</v>
      </c>
      <c r="F28" s="262">
        <v>213</v>
      </c>
      <c r="G28" s="37">
        <v>315.17413814335242</v>
      </c>
      <c r="H28" s="37">
        <v>281.07686376025782</v>
      </c>
      <c r="I28" s="37">
        <v>317.22908798090481</v>
      </c>
      <c r="J28" s="37">
        <v>170.68655561283288</v>
      </c>
      <c r="K28" s="37">
        <v>164.95625883076565</v>
      </c>
    </row>
    <row r="29" spans="1:11" s="33" customFormat="1" ht="15" customHeight="1" x14ac:dyDescent="0.25">
      <c r="A29" s="256" t="s">
        <v>186</v>
      </c>
      <c r="B29" s="236" t="s">
        <v>234</v>
      </c>
      <c r="C29" s="200">
        <v>14</v>
      </c>
      <c r="D29" s="200">
        <v>16</v>
      </c>
      <c r="E29" s="200" t="s">
        <v>234</v>
      </c>
      <c r="F29" s="262" t="s">
        <v>234</v>
      </c>
      <c r="G29" s="37" t="s">
        <v>234</v>
      </c>
      <c r="H29" s="37">
        <v>159.77873906613794</v>
      </c>
      <c r="I29" s="37">
        <v>184.60234165204392</v>
      </c>
      <c r="J29" s="37" t="s">
        <v>234</v>
      </c>
      <c r="K29" s="37" t="s">
        <v>234</v>
      </c>
    </row>
    <row r="30" spans="1:11" s="33" customFormat="1" ht="15" customHeight="1" x14ac:dyDescent="0.25">
      <c r="A30" s="256" t="s">
        <v>187</v>
      </c>
      <c r="B30" s="236">
        <v>101</v>
      </c>
      <c r="C30" s="200">
        <v>121</v>
      </c>
      <c r="D30" s="200">
        <v>120</v>
      </c>
      <c r="E30" s="200">
        <v>101</v>
      </c>
      <c r="F30" s="262">
        <v>106</v>
      </c>
      <c r="G30" s="37">
        <v>219.93979581198906</v>
      </c>
      <c r="H30" s="37">
        <v>262.85791598381292</v>
      </c>
      <c r="I30" s="37">
        <v>260.37842685534059</v>
      </c>
      <c r="J30" s="37">
        <v>219.68306565354783</v>
      </c>
      <c r="K30" s="37">
        <v>232.96608440538904</v>
      </c>
    </row>
    <row r="31" spans="1:11" s="33" customFormat="1" ht="15" customHeight="1" x14ac:dyDescent="0.25">
      <c r="A31" s="256" t="s">
        <v>188</v>
      </c>
      <c r="B31" s="236">
        <v>323</v>
      </c>
      <c r="C31" s="200">
        <v>495</v>
      </c>
      <c r="D31" s="200">
        <v>490</v>
      </c>
      <c r="E31" s="200">
        <v>393</v>
      </c>
      <c r="F31" s="262">
        <v>332</v>
      </c>
      <c r="G31" s="37">
        <v>234.18744574928476</v>
      </c>
      <c r="H31" s="37">
        <v>355.95502647606929</v>
      </c>
      <c r="I31" s="37">
        <v>348.3382458950569</v>
      </c>
      <c r="J31" s="37">
        <v>276.67339591020169</v>
      </c>
      <c r="K31" s="37">
        <v>231.60121428296642</v>
      </c>
    </row>
    <row r="32" spans="1:11" s="33" customFormat="1" ht="15" customHeight="1" x14ac:dyDescent="0.25">
      <c r="A32" s="256" t="s">
        <v>189</v>
      </c>
      <c r="B32" s="236" t="s">
        <v>234</v>
      </c>
      <c r="C32" s="200" t="s">
        <v>234</v>
      </c>
      <c r="D32" s="200" t="s">
        <v>234</v>
      </c>
      <c r="E32" s="200" t="s">
        <v>234</v>
      </c>
      <c r="F32" s="262">
        <v>15</v>
      </c>
      <c r="G32" s="37" t="s">
        <v>234</v>
      </c>
      <c r="H32" s="37" t="s">
        <v>234</v>
      </c>
      <c r="I32" s="37" t="s">
        <v>234</v>
      </c>
      <c r="J32" s="37" t="s">
        <v>234</v>
      </c>
      <c r="K32" s="37">
        <v>344.75339992099669</v>
      </c>
    </row>
    <row r="33" spans="1:11" s="33" customFormat="1" ht="15" customHeight="1" x14ac:dyDescent="0.25">
      <c r="A33" s="256" t="s">
        <v>190</v>
      </c>
      <c r="B33" s="236" t="s">
        <v>234</v>
      </c>
      <c r="C33" s="200" t="s">
        <v>234</v>
      </c>
      <c r="D33" s="200">
        <v>15</v>
      </c>
      <c r="E33" s="200">
        <v>17</v>
      </c>
      <c r="F33" s="262">
        <v>20</v>
      </c>
      <c r="G33" s="37" t="s">
        <v>234</v>
      </c>
      <c r="H33" s="37" t="s">
        <v>234</v>
      </c>
      <c r="I33" s="37">
        <v>214.44860457022253</v>
      </c>
      <c r="J33" s="37">
        <v>243.54274638688784</v>
      </c>
      <c r="K33" s="37">
        <v>289.2124467941473</v>
      </c>
    </row>
    <row r="34" spans="1:11" s="33" customFormat="1" ht="15" customHeight="1" x14ac:dyDescent="0.25">
      <c r="A34" s="256" t="s">
        <v>191</v>
      </c>
      <c r="B34" s="236">
        <v>667</v>
      </c>
      <c r="C34" s="200">
        <v>679</v>
      </c>
      <c r="D34" s="200">
        <v>759</v>
      </c>
      <c r="E34" s="200">
        <v>587</v>
      </c>
      <c r="F34" s="262">
        <v>623</v>
      </c>
      <c r="G34" s="37">
        <v>295.88037593609482</v>
      </c>
      <c r="H34" s="37">
        <v>300.26824468511768</v>
      </c>
      <c r="I34" s="37">
        <v>334.74988253326967</v>
      </c>
      <c r="J34" s="37">
        <v>260.05362575454467</v>
      </c>
      <c r="K34" s="37">
        <v>275.51272558109969</v>
      </c>
    </row>
    <row r="35" spans="1:11" s="33" customFormat="1" ht="15" customHeight="1" x14ac:dyDescent="0.25">
      <c r="A35" s="256" t="s">
        <v>192</v>
      </c>
      <c r="B35" s="236">
        <v>174</v>
      </c>
      <c r="C35" s="200">
        <v>200</v>
      </c>
      <c r="D35" s="200">
        <v>183</v>
      </c>
      <c r="E35" s="200">
        <v>142</v>
      </c>
      <c r="F35" s="262">
        <v>173</v>
      </c>
      <c r="G35" s="37">
        <v>248.23536042912636</v>
      </c>
      <c r="H35" s="37">
        <v>287.21874521152574</v>
      </c>
      <c r="I35" s="37">
        <v>264.01364869389027</v>
      </c>
      <c r="J35" s="37">
        <v>205.61736906566898</v>
      </c>
      <c r="K35" s="37">
        <v>252.04848404006319</v>
      </c>
    </row>
    <row r="36" spans="1:11" s="33" customFormat="1" ht="15" customHeight="1" x14ac:dyDescent="0.25">
      <c r="A36" s="256" t="s">
        <v>193</v>
      </c>
      <c r="B36" s="236">
        <v>79</v>
      </c>
      <c r="C36" s="200">
        <v>65</v>
      </c>
      <c r="D36" s="200">
        <v>78</v>
      </c>
      <c r="E36" s="200">
        <v>77</v>
      </c>
      <c r="F36" s="262">
        <v>51</v>
      </c>
      <c r="G36" s="37">
        <v>156.70981624189602</v>
      </c>
      <c r="H36" s="37">
        <v>128.22691925932375</v>
      </c>
      <c r="I36" s="37">
        <v>153.27292144506728</v>
      </c>
      <c r="J36" s="37">
        <v>151.25771030164657</v>
      </c>
      <c r="K36" s="37">
        <v>100.6650012059973</v>
      </c>
    </row>
    <row r="37" spans="1:11" s="33" customFormat="1" ht="15" customHeight="1" x14ac:dyDescent="0.25">
      <c r="A37" s="256" t="s">
        <v>194</v>
      </c>
      <c r="B37" s="236">
        <v>5039</v>
      </c>
      <c r="C37" s="200">
        <v>5210</v>
      </c>
      <c r="D37" s="200">
        <v>5361</v>
      </c>
      <c r="E37" s="200">
        <v>3920</v>
      </c>
      <c r="F37" s="262">
        <v>4416</v>
      </c>
      <c r="G37" s="37">
        <v>317.54816090108369</v>
      </c>
      <c r="H37" s="37">
        <v>327.66642791383953</v>
      </c>
      <c r="I37" s="37">
        <v>337.30482078456606</v>
      </c>
      <c r="J37" s="37">
        <v>247.19550819684619</v>
      </c>
      <c r="K37" s="37">
        <v>280.42859120490789</v>
      </c>
    </row>
    <row r="38" spans="1:11" s="33" customFormat="1" ht="15" customHeight="1" x14ac:dyDescent="0.25">
      <c r="A38" s="256" t="s">
        <v>195</v>
      </c>
      <c r="B38" s="236">
        <v>345</v>
      </c>
      <c r="C38" s="200">
        <v>364</v>
      </c>
      <c r="D38" s="200">
        <v>386</v>
      </c>
      <c r="E38" s="200">
        <v>314</v>
      </c>
      <c r="F38" s="262">
        <v>292</v>
      </c>
      <c r="G38" s="37">
        <v>180.45594210109195</v>
      </c>
      <c r="H38" s="37">
        <v>186.86799830597937</v>
      </c>
      <c r="I38" s="37">
        <v>195.14434361186741</v>
      </c>
      <c r="J38" s="37">
        <v>157.2797301370903</v>
      </c>
      <c r="K38" s="37">
        <v>144.8327393229751</v>
      </c>
    </row>
    <row r="39" spans="1:11" s="33" customFormat="1" ht="15" customHeight="1" x14ac:dyDescent="0.25">
      <c r="A39" s="256" t="s">
        <v>196</v>
      </c>
      <c r="B39" s="236">
        <v>25</v>
      </c>
      <c r="C39" s="200">
        <v>29</v>
      </c>
      <c r="D39" s="200">
        <v>27</v>
      </c>
      <c r="E39" s="200" t="s">
        <v>234</v>
      </c>
      <c r="F39" s="262" t="s">
        <v>234</v>
      </c>
      <c r="G39" s="37">
        <v>252.94544498420296</v>
      </c>
      <c r="H39" s="37">
        <v>294.16108783252207</v>
      </c>
      <c r="I39" s="37">
        <v>269.96779115978939</v>
      </c>
      <c r="J39" s="37" t="s">
        <v>234</v>
      </c>
      <c r="K39" s="37" t="s">
        <v>234</v>
      </c>
    </row>
    <row r="40" spans="1:11" s="33" customFormat="1" ht="15" customHeight="1" x14ac:dyDescent="0.25">
      <c r="A40" s="256" t="s">
        <v>197</v>
      </c>
      <c r="B40" s="236">
        <v>3390</v>
      </c>
      <c r="C40" s="200">
        <v>3649</v>
      </c>
      <c r="D40" s="200">
        <v>4067</v>
      </c>
      <c r="E40" s="200">
        <v>3542</v>
      </c>
      <c r="F40" s="262">
        <v>4196</v>
      </c>
      <c r="G40" s="37">
        <v>287.96916988037952</v>
      </c>
      <c r="H40" s="37">
        <v>307.16591984899122</v>
      </c>
      <c r="I40" s="37">
        <v>339.95290851014471</v>
      </c>
      <c r="J40" s="37">
        <v>293.61514620348487</v>
      </c>
      <c r="K40" s="37">
        <v>346.40660456256501</v>
      </c>
    </row>
    <row r="41" spans="1:11" s="33" customFormat="1" ht="15" customHeight="1" x14ac:dyDescent="0.25">
      <c r="A41" s="256" t="s">
        <v>198</v>
      </c>
      <c r="B41" s="236">
        <v>3369</v>
      </c>
      <c r="C41" s="200">
        <v>4012</v>
      </c>
      <c r="D41" s="200">
        <v>4049</v>
      </c>
      <c r="E41" s="200">
        <v>2749</v>
      </c>
      <c r="F41" s="262">
        <v>2846</v>
      </c>
      <c r="G41" s="37">
        <v>445.31795799811908</v>
      </c>
      <c r="H41" s="37">
        <v>523.85589185802212</v>
      </c>
      <c r="I41" s="37">
        <v>522.88036751390507</v>
      </c>
      <c r="J41" s="37">
        <v>351.66005983353733</v>
      </c>
      <c r="K41" s="37">
        <v>363.80698303744998</v>
      </c>
    </row>
    <row r="42" spans="1:11" s="33" customFormat="1" ht="15" customHeight="1" x14ac:dyDescent="0.25">
      <c r="A42" s="256" t="s">
        <v>199</v>
      </c>
      <c r="B42" s="236">
        <v>81</v>
      </c>
      <c r="C42" s="200">
        <v>75</v>
      </c>
      <c r="D42" s="200">
        <v>108</v>
      </c>
      <c r="E42" s="200">
        <v>36</v>
      </c>
      <c r="F42" s="262">
        <v>63</v>
      </c>
      <c r="G42" s="37">
        <v>265.67836559483464</v>
      </c>
      <c r="H42" s="37">
        <v>241.31122988690106</v>
      </c>
      <c r="I42" s="37">
        <v>340.42406529726452</v>
      </c>
      <c r="J42" s="37">
        <v>112.14087480473346</v>
      </c>
      <c r="K42" s="37">
        <v>193.58689935168422</v>
      </c>
    </row>
    <row r="43" spans="1:11" s="33" customFormat="1" ht="15" customHeight="1" x14ac:dyDescent="0.25">
      <c r="A43" s="256" t="s">
        <v>200</v>
      </c>
      <c r="B43" s="236">
        <v>4024</v>
      </c>
      <c r="C43" s="200">
        <v>4142</v>
      </c>
      <c r="D43" s="200">
        <v>4361</v>
      </c>
      <c r="E43" s="200">
        <v>3220</v>
      </c>
      <c r="F43" s="262">
        <v>4021</v>
      </c>
      <c r="G43" s="37">
        <v>376.28762846227818</v>
      </c>
      <c r="H43" s="37">
        <v>385.03870956537151</v>
      </c>
      <c r="I43" s="37">
        <v>402.65180762314981</v>
      </c>
      <c r="J43" s="37">
        <v>296.34188900484531</v>
      </c>
      <c r="K43" s="37">
        <v>370.1775755196698</v>
      </c>
    </row>
    <row r="44" spans="1:11" s="33" customFormat="1" ht="15" customHeight="1" x14ac:dyDescent="0.25">
      <c r="A44" s="256" t="s">
        <v>201</v>
      </c>
      <c r="B44" s="236">
        <v>8181</v>
      </c>
      <c r="C44" s="200">
        <v>8729</v>
      </c>
      <c r="D44" s="200">
        <v>9332</v>
      </c>
      <c r="E44" s="200">
        <v>7244</v>
      </c>
      <c r="F44" s="262">
        <v>7434</v>
      </c>
      <c r="G44" s="37">
        <v>495.44982777924184</v>
      </c>
      <c r="H44" s="37">
        <v>525.51977805649017</v>
      </c>
      <c r="I44" s="37">
        <v>561.67982771595473</v>
      </c>
      <c r="J44" s="37">
        <v>434.925222193921</v>
      </c>
      <c r="K44" s="37">
        <v>448.37735783685861</v>
      </c>
    </row>
    <row r="45" spans="1:11" s="33" customFormat="1" ht="15" customHeight="1" x14ac:dyDescent="0.25">
      <c r="A45" s="256" t="s">
        <v>202</v>
      </c>
      <c r="B45" s="236">
        <v>6214</v>
      </c>
      <c r="C45" s="200">
        <v>6663</v>
      </c>
      <c r="D45" s="200">
        <v>6616</v>
      </c>
      <c r="E45" s="200">
        <v>3890</v>
      </c>
      <c r="F45" s="262">
        <v>4166</v>
      </c>
      <c r="G45" s="37">
        <v>1409.1538790202728</v>
      </c>
      <c r="H45" s="37">
        <v>1505.6457228393467</v>
      </c>
      <c r="I45" s="37">
        <v>1496.2136027281972</v>
      </c>
      <c r="J45" s="37">
        <v>881.58848735210449</v>
      </c>
      <c r="K45" s="37">
        <v>961.3047115779184</v>
      </c>
    </row>
    <row r="46" spans="1:11" s="33" customFormat="1" ht="15" customHeight="1" x14ac:dyDescent="0.25">
      <c r="A46" s="256" t="s">
        <v>203</v>
      </c>
      <c r="B46" s="236">
        <v>1319</v>
      </c>
      <c r="C46" s="200">
        <v>1347</v>
      </c>
      <c r="D46" s="200">
        <v>1537</v>
      </c>
      <c r="E46" s="200">
        <v>1156</v>
      </c>
      <c r="F46" s="262">
        <v>1348</v>
      </c>
      <c r="G46" s="37">
        <v>351.40889556610682</v>
      </c>
      <c r="H46" s="37">
        <v>354.3374826254061</v>
      </c>
      <c r="I46" s="37">
        <v>398.2021988440581</v>
      </c>
      <c r="J46" s="37">
        <v>295.86309006788883</v>
      </c>
      <c r="K46" s="37">
        <v>342.28149350137863</v>
      </c>
    </row>
    <row r="47" spans="1:11" s="33" customFormat="1" ht="15" customHeight="1" x14ac:dyDescent="0.25">
      <c r="A47" s="256" t="s">
        <v>204</v>
      </c>
      <c r="B47" s="236">
        <v>423</v>
      </c>
      <c r="C47" s="200">
        <v>405</v>
      </c>
      <c r="D47" s="200">
        <v>354</v>
      </c>
      <c r="E47" s="200">
        <v>368</v>
      </c>
      <c r="F47" s="262">
        <v>333</v>
      </c>
      <c r="G47" s="37">
        <v>292.34869196794631</v>
      </c>
      <c r="H47" s="37">
        <v>278.73359109153574</v>
      </c>
      <c r="I47" s="37">
        <v>243.84437223251808</v>
      </c>
      <c r="J47" s="37">
        <v>253.21648306756578</v>
      </c>
      <c r="K47" s="37">
        <v>232.75491244038204</v>
      </c>
    </row>
    <row r="48" spans="1:11" s="33" customFormat="1" ht="15" customHeight="1" x14ac:dyDescent="0.25">
      <c r="A48" s="256" t="s">
        <v>205</v>
      </c>
      <c r="B48" s="236">
        <v>1211</v>
      </c>
      <c r="C48" s="200">
        <v>1324</v>
      </c>
      <c r="D48" s="200">
        <v>1420</v>
      </c>
      <c r="E48" s="200">
        <v>898</v>
      </c>
      <c r="F48" s="262">
        <v>1019</v>
      </c>
      <c r="G48" s="37">
        <v>320.15409267367454</v>
      </c>
      <c r="H48" s="37">
        <v>349.4128259485426</v>
      </c>
      <c r="I48" s="37">
        <v>374.92070412159597</v>
      </c>
      <c r="J48" s="37">
        <v>238.01230244562669</v>
      </c>
      <c r="K48" s="37">
        <v>272.55782529754691</v>
      </c>
    </row>
    <row r="49" spans="1:11" s="33" customFormat="1" ht="15" customHeight="1" x14ac:dyDescent="0.25">
      <c r="A49" s="256" t="s">
        <v>206</v>
      </c>
      <c r="B49" s="236">
        <v>758</v>
      </c>
      <c r="C49" s="200">
        <v>880</v>
      </c>
      <c r="D49" s="200">
        <v>899</v>
      </c>
      <c r="E49" s="200">
        <v>486</v>
      </c>
      <c r="F49" s="262">
        <v>494</v>
      </c>
      <c r="G49" s="37">
        <v>336.31610183592255</v>
      </c>
      <c r="H49" s="37">
        <v>388.46906893961199</v>
      </c>
      <c r="I49" s="37">
        <v>395.90239795256753</v>
      </c>
      <c r="J49" s="37">
        <v>214.16246591352717</v>
      </c>
      <c r="K49" s="37">
        <v>220.40940615314389</v>
      </c>
    </row>
    <row r="50" spans="1:11" s="33" customFormat="1" ht="15" customHeight="1" x14ac:dyDescent="0.25">
      <c r="A50" s="256" t="s">
        <v>207</v>
      </c>
      <c r="B50" s="236">
        <v>3031</v>
      </c>
      <c r="C50" s="200">
        <v>3306</v>
      </c>
      <c r="D50" s="200">
        <v>3428</v>
      </c>
      <c r="E50" s="200">
        <v>1963</v>
      </c>
      <c r="F50" s="262">
        <v>2251</v>
      </c>
      <c r="G50" s="37">
        <v>310.24877056753235</v>
      </c>
      <c r="H50" s="37">
        <v>337.22124159719442</v>
      </c>
      <c r="I50" s="37">
        <v>349.75555692074323</v>
      </c>
      <c r="J50" s="37">
        <v>200.61843688907578</v>
      </c>
      <c r="K50" s="37">
        <v>232.41203585266572</v>
      </c>
    </row>
    <row r="51" spans="1:11" s="33" customFormat="1" ht="15" customHeight="1" x14ac:dyDescent="0.25">
      <c r="A51" s="256" t="s">
        <v>208</v>
      </c>
      <c r="B51" s="236">
        <v>371</v>
      </c>
      <c r="C51" s="200">
        <v>439</v>
      </c>
      <c r="D51" s="200">
        <v>407</v>
      </c>
      <c r="E51" s="200">
        <v>254</v>
      </c>
      <c r="F51" s="262">
        <v>301</v>
      </c>
      <c r="G51" s="37">
        <v>268.79014414044997</v>
      </c>
      <c r="H51" s="37">
        <v>319.51734258564738</v>
      </c>
      <c r="I51" s="37">
        <v>297.77475159051363</v>
      </c>
      <c r="J51" s="37">
        <v>185.84552538938087</v>
      </c>
      <c r="K51" s="37">
        <v>224.33577419526526</v>
      </c>
    </row>
    <row r="52" spans="1:11" s="33" customFormat="1" ht="15" customHeight="1" x14ac:dyDescent="0.25">
      <c r="A52" s="256" t="s">
        <v>209</v>
      </c>
      <c r="B52" s="236">
        <v>174</v>
      </c>
      <c r="C52" s="200">
        <v>190</v>
      </c>
      <c r="D52" s="200">
        <v>184</v>
      </c>
      <c r="E52" s="200">
        <v>202</v>
      </c>
      <c r="F52" s="262">
        <v>161</v>
      </c>
      <c r="G52" s="37">
        <v>195.38046392673758</v>
      </c>
      <c r="H52" s="37">
        <v>212.93480872427352</v>
      </c>
      <c r="I52" s="37">
        <v>206.43286573103973</v>
      </c>
      <c r="J52" s="37">
        <v>226.02060195889581</v>
      </c>
      <c r="K52" s="37">
        <v>179.90884414036253</v>
      </c>
    </row>
    <row r="53" spans="1:11" s="33" customFormat="1" ht="15" customHeight="1" x14ac:dyDescent="0.25">
      <c r="A53" s="256" t="s">
        <v>210</v>
      </c>
      <c r="B53" s="236" t="s">
        <v>234</v>
      </c>
      <c r="C53" s="200" t="s">
        <v>234</v>
      </c>
      <c r="D53" s="200" t="s">
        <v>234</v>
      </c>
      <c r="E53" s="200" t="s">
        <v>234</v>
      </c>
      <c r="F53" s="262">
        <v>0</v>
      </c>
      <c r="G53" s="37" t="s">
        <v>234</v>
      </c>
      <c r="H53" s="37" t="s">
        <v>234</v>
      </c>
      <c r="I53" s="37" t="s">
        <v>234</v>
      </c>
      <c r="J53" s="37" t="s">
        <v>234</v>
      </c>
      <c r="K53" s="37">
        <v>0</v>
      </c>
    </row>
    <row r="54" spans="1:11" s="33" customFormat="1" ht="15" customHeight="1" x14ac:dyDescent="0.25">
      <c r="A54" s="256" t="s">
        <v>211</v>
      </c>
      <c r="B54" s="236">
        <v>24</v>
      </c>
      <c r="C54" s="200">
        <v>38</v>
      </c>
      <c r="D54" s="200">
        <v>42</v>
      </c>
      <c r="E54" s="200">
        <v>46</v>
      </c>
      <c r="F54" s="262">
        <v>27</v>
      </c>
      <c r="G54" s="37">
        <v>108.85350940883434</v>
      </c>
      <c r="H54" s="37">
        <v>172.39378245884993</v>
      </c>
      <c r="I54" s="37">
        <v>191.32767791908651</v>
      </c>
      <c r="J54" s="37">
        <v>210.46643749509181</v>
      </c>
      <c r="K54" s="37">
        <v>124.26542394548724</v>
      </c>
    </row>
    <row r="55" spans="1:11" s="33" customFormat="1" ht="15" customHeight="1" x14ac:dyDescent="0.25">
      <c r="A55" s="256" t="s">
        <v>212</v>
      </c>
      <c r="B55" s="236">
        <v>852</v>
      </c>
      <c r="C55" s="200">
        <v>1096</v>
      </c>
      <c r="D55" s="200">
        <v>950</v>
      </c>
      <c r="E55" s="200">
        <v>763</v>
      </c>
      <c r="F55" s="262">
        <v>796</v>
      </c>
      <c r="G55" s="37">
        <v>382.79323822867713</v>
      </c>
      <c r="H55" s="37">
        <v>488.80039314273404</v>
      </c>
      <c r="I55" s="37">
        <v>421.40610481885227</v>
      </c>
      <c r="J55" s="37">
        <v>337.31385965697638</v>
      </c>
      <c r="K55" s="37">
        <v>352.58849602955956</v>
      </c>
    </row>
    <row r="56" spans="1:11" s="33" customFormat="1" ht="15" customHeight="1" x14ac:dyDescent="0.25">
      <c r="A56" s="256" t="s">
        <v>213</v>
      </c>
      <c r="B56" s="236">
        <v>723</v>
      </c>
      <c r="C56" s="200">
        <v>803</v>
      </c>
      <c r="D56" s="200">
        <v>738</v>
      </c>
      <c r="E56" s="200">
        <v>437</v>
      </c>
      <c r="F56" s="262">
        <v>569</v>
      </c>
      <c r="G56" s="37">
        <v>292.30303229043238</v>
      </c>
      <c r="H56" s="37">
        <v>327.22206938383033</v>
      </c>
      <c r="I56" s="37">
        <v>303.42265467590749</v>
      </c>
      <c r="J56" s="37">
        <v>180.8046671360037</v>
      </c>
      <c r="K56" s="37">
        <v>237.8526035707751</v>
      </c>
    </row>
    <row r="57" spans="1:11" s="33" customFormat="1" ht="15" customHeight="1" x14ac:dyDescent="0.25">
      <c r="A57" s="256" t="s">
        <v>214</v>
      </c>
      <c r="B57" s="236">
        <v>764</v>
      </c>
      <c r="C57" s="200">
        <v>865</v>
      </c>
      <c r="D57" s="200">
        <v>956</v>
      </c>
      <c r="E57" s="200">
        <v>782</v>
      </c>
      <c r="F57" s="262">
        <v>734</v>
      </c>
      <c r="G57" s="37">
        <v>281.15899841180453</v>
      </c>
      <c r="H57" s="37">
        <v>316.49184974705048</v>
      </c>
      <c r="I57" s="37">
        <v>348.39317240062121</v>
      </c>
      <c r="J57" s="37">
        <v>283.81952664689715</v>
      </c>
      <c r="K57" s="37">
        <v>266.90097209428194</v>
      </c>
    </row>
    <row r="58" spans="1:11" s="33" customFormat="1" ht="15" customHeight="1" x14ac:dyDescent="0.25">
      <c r="A58" s="256" t="s">
        <v>215</v>
      </c>
      <c r="B58" s="236">
        <v>107</v>
      </c>
      <c r="C58" s="200">
        <v>108</v>
      </c>
      <c r="D58" s="200">
        <v>125</v>
      </c>
      <c r="E58" s="200">
        <v>84</v>
      </c>
      <c r="F58" s="262">
        <v>78</v>
      </c>
      <c r="G58" s="37">
        <v>219.35677761437401</v>
      </c>
      <c r="H58" s="37">
        <v>217.90406677424835</v>
      </c>
      <c r="I58" s="37">
        <v>247.70601705101168</v>
      </c>
      <c r="J58" s="37">
        <v>167.18734334407014</v>
      </c>
      <c r="K58" s="37">
        <v>153.97000746198157</v>
      </c>
    </row>
    <row r="59" spans="1:11" s="33" customFormat="1" ht="15" customHeight="1" x14ac:dyDescent="0.25">
      <c r="A59" s="256" t="s">
        <v>216</v>
      </c>
      <c r="B59" s="236">
        <v>65</v>
      </c>
      <c r="C59" s="200">
        <v>54</v>
      </c>
      <c r="D59" s="200">
        <v>58</v>
      </c>
      <c r="E59" s="200">
        <v>72</v>
      </c>
      <c r="F59" s="262">
        <v>64</v>
      </c>
      <c r="G59" s="37">
        <v>203.53687693564839</v>
      </c>
      <c r="H59" s="37">
        <v>168.24719109459153</v>
      </c>
      <c r="I59" s="37">
        <v>178.87447461804769</v>
      </c>
      <c r="J59" s="37">
        <v>221.17805895874861</v>
      </c>
      <c r="K59" s="37">
        <v>195.77664993096511</v>
      </c>
    </row>
    <row r="60" spans="1:11" s="33" customFormat="1" ht="15" customHeight="1" x14ac:dyDescent="0.25">
      <c r="A60" s="256" t="s">
        <v>217</v>
      </c>
      <c r="B60" s="236" t="s">
        <v>234</v>
      </c>
      <c r="C60" s="200" t="s">
        <v>234</v>
      </c>
      <c r="D60" s="200" t="s">
        <v>234</v>
      </c>
      <c r="E60" s="200" t="s">
        <v>234</v>
      </c>
      <c r="F60" s="262" t="s">
        <v>234</v>
      </c>
      <c r="G60" s="37" t="s">
        <v>234</v>
      </c>
      <c r="H60" s="37" t="s">
        <v>234</v>
      </c>
      <c r="I60" s="37" t="s">
        <v>234</v>
      </c>
      <c r="J60" s="37" t="s">
        <v>234</v>
      </c>
      <c r="K60" s="37" t="s">
        <v>234</v>
      </c>
    </row>
    <row r="61" spans="1:11" s="33" customFormat="1" ht="15" customHeight="1" x14ac:dyDescent="0.25">
      <c r="A61" s="256" t="s">
        <v>218</v>
      </c>
      <c r="B61" s="236">
        <v>747</v>
      </c>
      <c r="C61" s="200">
        <v>710</v>
      </c>
      <c r="D61" s="200">
        <v>1114</v>
      </c>
      <c r="E61" s="200">
        <v>876</v>
      </c>
      <c r="F61" s="262">
        <v>828</v>
      </c>
      <c r="G61" s="37">
        <v>319.75883329351547</v>
      </c>
      <c r="H61" s="37">
        <v>302.3914084442693</v>
      </c>
      <c r="I61" s="37">
        <v>471.70002895942315</v>
      </c>
      <c r="J61" s="37">
        <v>368.95793652562691</v>
      </c>
      <c r="K61" s="37">
        <v>347.57297056779453</v>
      </c>
    </row>
    <row r="62" spans="1:11" s="33" customFormat="1" ht="15" customHeight="1" x14ac:dyDescent="0.25">
      <c r="A62" s="256" t="s">
        <v>219</v>
      </c>
      <c r="B62" s="236">
        <v>54</v>
      </c>
      <c r="C62" s="200">
        <v>47</v>
      </c>
      <c r="D62" s="200">
        <v>50</v>
      </c>
      <c r="E62" s="200">
        <v>48</v>
      </c>
      <c r="F62" s="262">
        <v>45</v>
      </c>
      <c r="G62" s="37">
        <v>188.6069864545866</v>
      </c>
      <c r="H62" s="37">
        <v>162.89211457234961</v>
      </c>
      <c r="I62" s="37">
        <v>173.35478946038586</v>
      </c>
      <c r="J62" s="37">
        <v>165.98214843018496</v>
      </c>
      <c r="K62" s="37">
        <v>157.61358038538387</v>
      </c>
    </row>
    <row r="63" spans="1:11" s="33" customFormat="1" ht="15" customHeight="1" x14ac:dyDescent="0.25">
      <c r="A63" s="256" t="s">
        <v>220</v>
      </c>
      <c r="B63" s="236">
        <v>883</v>
      </c>
      <c r="C63" s="200">
        <v>887</v>
      </c>
      <c r="D63" s="200">
        <v>1110</v>
      </c>
      <c r="E63" s="200">
        <v>1062</v>
      </c>
      <c r="F63" s="262">
        <v>1084</v>
      </c>
      <c r="G63" s="37">
        <v>208.18590466737211</v>
      </c>
      <c r="H63" s="37">
        <v>209.11990484498392</v>
      </c>
      <c r="I63" s="37">
        <v>262.96053428155903</v>
      </c>
      <c r="J63" s="37">
        <v>251.9524003369454</v>
      </c>
      <c r="K63" s="37">
        <v>259.20915883698757</v>
      </c>
    </row>
    <row r="64" spans="1:11" s="33" customFormat="1" ht="15" customHeight="1" x14ac:dyDescent="0.25">
      <c r="A64" s="256" t="s">
        <v>221</v>
      </c>
      <c r="B64" s="236">
        <v>369</v>
      </c>
      <c r="C64" s="200">
        <v>358</v>
      </c>
      <c r="D64" s="200">
        <v>404</v>
      </c>
      <c r="E64" s="200">
        <v>302</v>
      </c>
      <c r="F64" s="262">
        <v>313</v>
      </c>
      <c r="G64" s="37">
        <v>351.00991267081014</v>
      </c>
      <c r="H64" s="37">
        <v>338.63956455006939</v>
      </c>
      <c r="I64" s="37">
        <v>382.85814837353405</v>
      </c>
      <c r="J64" s="37">
        <v>285.59169986566968</v>
      </c>
      <c r="K64" s="37">
        <v>295.38057740368038</v>
      </c>
    </row>
    <row r="65" spans="1:11" s="33" customFormat="1" ht="15" customHeight="1" x14ac:dyDescent="0.25">
      <c r="A65" s="256" t="s">
        <v>222</v>
      </c>
      <c r="B65" s="236">
        <v>98</v>
      </c>
      <c r="C65" s="200">
        <v>140</v>
      </c>
      <c r="D65" s="200">
        <v>124</v>
      </c>
      <c r="E65" s="200">
        <v>113</v>
      </c>
      <c r="F65" s="262">
        <v>122</v>
      </c>
      <c r="G65" s="37">
        <v>248.26066908634468</v>
      </c>
      <c r="H65" s="37">
        <v>351.54282623192256</v>
      </c>
      <c r="I65" s="37">
        <v>307.2903799492895</v>
      </c>
      <c r="J65" s="37">
        <v>276.01009832882784</v>
      </c>
      <c r="K65" s="37">
        <v>295.41228066827449</v>
      </c>
    </row>
    <row r="66" spans="1:11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40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</row>
    <row r="68" spans="1:11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.75" x14ac:dyDescent="0.25">
      <c r="A72" s="84" t="s">
        <v>145</v>
      </c>
    </row>
  </sheetData>
  <sheetProtection algorithmName="SHA-512" hashValue="8A9/teed1/Bm0m2XlrzobA0k8QHgGDw2Gz5zGhIA1dxW9TwiotEIvMZ24AvehowHeeHfuhvMzUYyZ5A/Ss6Lag==" saltValue="xT2OF/aH0ZNgNMGkLyyPeQ==" spinCount="100000" sheet="1" objects="1" scenarios="1"/>
  <hyperlinks>
    <hyperlink ref="A72" location="'Table of Contents'!A1" display="Click here to return to the Table of Contents" xr:uid="{6DC4653E-F85F-4B35-A645-5C22B37C03EB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1E3D-16E7-43C4-A894-BDA3488E909E}">
  <sheetPr codeName="Sheet56">
    <pageSetUpPr fitToPage="1"/>
  </sheetPr>
  <dimension ref="A1:Q73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6" width="10.7109375" style="43" customWidth="1"/>
    <col min="7" max="7" width="9.5703125" style="44" customWidth="1"/>
    <col min="8" max="12" width="10.7109375" style="43" customWidth="1"/>
    <col min="13" max="16384" width="9.140625" style="43"/>
  </cols>
  <sheetData>
    <row r="1" spans="1:17" s="70" customFormat="1" ht="21" x14ac:dyDescent="0.25">
      <c r="A1" s="367" t="s">
        <v>723</v>
      </c>
      <c r="B1" s="47"/>
      <c r="C1" s="47"/>
      <c r="D1" s="47"/>
      <c r="E1" s="47"/>
      <c r="F1" s="47"/>
      <c r="G1" s="19"/>
      <c r="H1" s="47"/>
      <c r="I1" s="47"/>
      <c r="J1" s="47"/>
      <c r="K1" s="47"/>
      <c r="L1" s="47"/>
      <c r="Q1" s="102" t="s">
        <v>147</v>
      </c>
    </row>
    <row r="2" spans="1:17" ht="35.1" customHeight="1" x14ac:dyDescent="0.2">
      <c r="A2" s="367" t="s">
        <v>724</v>
      </c>
      <c r="B2" s="47"/>
      <c r="C2" s="47"/>
      <c r="D2" s="47"/>
      <c r="E2" s="47"/>
      <c r="F2" s="47"/>
      <c r="G2" s="19"/>
      <c r="H2" s="47"/>
      <c r="I2" s="47"/>
      <c r="J2" s="47"/>
      <c r="K2" s="47"/>
      <c r="L2" s="47"/>
    </row>
    <row r="3" spans="1:17" ht="38.1" customHeight="1" thickBot="1" x14ac:dyDescent="0.35">
      <c r="A3" s="323" t="s">
        <v>227</v>
      </c>
      <c r="B3" s="23" t="s">
        <v>149</v>
      </c>
      <c r="C3" s="23" t="s">
        <v>150</v>
      </c>
      <c r="D3" s="23" t="s">
        <v>151</v>
      </c>
      <c r="E3" s="23" t="s">
        <v>152</v>
      </c>
      <c r="F3" s="351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N3" s="83"/>
    </row>
    <row r="4" spans="1:17" s="33" customFormat="1" ht="18" customHeight="1" x14ac:dyDescent="0.25">
      <c r="A4" s="304" t="s">
        <v>160</v>
      </c>
      <c r="B4" s="29">
        <v>1580</v>
      </c>
      <c r="C4" s="29">
        <v>2210</v>
      </c>
      <c r="D4" s="29">
        <v>2563</v>
      </c>
      <c r="E4" s="29">
        <v>2544</v>
      </c>
      <c r="F4" s="348">
        <v>3277</v>
      </c>
      <c r="G4" s="31">
        <v>20.206943243640296</v>
      </c>
      <c r="H4" s="31">
        <v>28.31533062307911</v>
      </c>
      <c r="I4" s="31">
        <v>32.922111097248489</v>
      </c>
      <c r="J4" s="31">
        <v>32.788207869322136</v>
      </c>
      <c r="K4" s="31">
        <v>42.533405334229322</v>
      </c>
    </row>
    <row r="5" spans="1:17" s="33" customFormat="1" ht="15" customHeight="1" x14ac:dyDescent="0.25">
      <c r="A5" s="305" t="s">
        <v>162</v>
      </c>
      <c r="B5" s="35">
        <v>43</v>
      </c>
      <c r="C5" s="35">
        <v>30</v>
      </c>
      <c r="D5" s="35">
        <v>77</v>
      </c>
      <c r="E5" s="35">
        <v>74</v>
      </c>
      <c r="F5" s="349">
        <v>75</v>
      </c>
      <c r="G5" s="37">
        <v>12.332107098269747</v>
      </c>
      <c r="H5" s="37">
        <v>8.5854807824548214</v>
      </c>
      <c r="I5" s="37">
        <v>21.963100450128611</v>
      </c>
      <c r="J5" s="37">
        <v>21.150700518709343</v>
      </c>
      <c r="K5" s="37">
        <v>21.620442211510113</v>
      </c>
    </row>
    <row r="6" spans="1:17" s="33" customFormat="1" ht="16.5" customHeight="1" x14ac:dyDescent="0.25">
      <c r="A6" s="350" t="s">
        <v>375</v>
      </c>
      <c r="B6" s="35" t="s">
        <v>234</v>
      </c>
      <c r="C6" s="35">
        <v>0</v>
      </c>
      <c r="D6" s="35" t="s">
        <v>234</v>
      </c>
      <c r="E6" s="35" t="s">
        <v>234</v>
      </c>
      <c r="F6" s="349" t="s">
        <v>234</v>
      </c>
      <c r="G6" s="37" t="s">
        <v>234</v>
      </c>
      <c r="H6" s="37">
        <v>0</v>
      </c>
      <c r="I6" s="37" t="s">
        <v>234</v>
      </c>
      <c r="J6" s="37" t="s">
        <v>234</v>
      </c>
      <c r="K6" s="37" t="s">
        <v>234</v>
      </c>
    </row>
    <row r="7" spans="1:17" s="33" customFormat="1" ht="15" customHeight="1" x14ac:dyDescent="0.25">
      <c r="A7" s="305" t="s">
        <v>164</v>
      </c>
      <c r="B7" s="35">
        <v>0</v>
      </c>
      <c r="C7" s="35">
        <v>0</v>
      </c>
      <c r="D7" s="35">
        <v>0</v>
      </c>
      <c r="E7" s="35">
        <v>0</v>
      </c>
      <c r="F7" s="349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7" s="33" customFormat="1" ht="15" customHeight="1" x14ac:dyDescent="0.25">
      <c r="A8" s="305" t="s">
        <v>165</v>
      </c>
      <c r="B8" s="35" t="s">
        <v>234</v>
      </c>
      <c r="C8" s="35" t="s">
        <v>234</v>
      </c>
      <c r="D8" s="35" t="s">
        <v>234</v>
      </c>
      <c r="E8" s="35">
        <v>0</v>
      </c>
      <c r="F8" s="349" t="s">
        <v>234</v>
      </c>
      <c r="G8" s="37" t="s">
        <v>234</v>
      </c>
      <c r="H8" s="37" t="s">
        <v>234</v>
      </c>
      <c r="I8" s="37" t="s">
        <v>234</v>
      </c>
      <c r="J8" s="37">
        <v>0</v>
      </c>
      <c r="K8" s="37" t="s">
        <v>234</v>
      </c>
    </row>
    <row r="9" spans="1:17" s="33" customFormat="1" ht="15" customHeight="1" x14ac:dyDescent="0.25">
      <c r="A9" s="305" t="s">
        <v>166</v>
      </c>
      <c r="B9" s="35">
        <v>13</v>
      </c>
      <c r="C9" s="35">
        <v>35</v>
      </c>
      <c r="D9" s="35">
        <v>28</v>
      </c>
      <c r="E9" s="35">
        <v>47</v>
      </c>
      <c r="F9" s="349">
        <v>40</v>
      </c>
      <c r="G9" s="37">
        <v>27.501867904492183</v>
      </c>
      <c r="H9" s="37">
        <v>73.287021585673543</v>
      </c>
      <c r="I9" s="37">
        <v>60.230686258903361</v>
      </c>
      <c r="J9" s="37">
        <v>107.92489180081768</v>
      </c>
      <c r="K9" s="37">
        <v>95.698213859389924</v>
      </c>
    </row>
    <row r="10" spans="1:17" s="33" customFormat="1" ht="15" customHeight="1" x14ac:dyDescent="0.25">
      <c r="A10" s="305" t="s">
        <v>167</v>
      </c>
      <c r="B10" s="35">
        <v>0</v>
      </c>
      <c r="C10" s="35" t="s">
        <v>234</v>
      </c>
      <c r="D10" s="35">
        <v>0</v>
      </c>
      <c r="E10" s="35">
        <v>0</v>
      </c>
      <c r="F10" s="349">
        <v>0</v>
      </c>
      <c r="G10" s="37">
        <v>0</v>
      </c>
      <c r="H10" s="37" t="s">
        <v>234</v>
      </c>
      <c r="I10" s="37">
        <v>0</v>
      </c>
      <c r="J10" s="37">
        <v>0</v>
      </c>
      <c r="K10" s="37">
        <v>0</v>
      </c>
    </row>
    <row r="11" spans="1:17" s="33" customFormat="1" ht="15" customHeight="1" x14ac:dyDescent="0.25">
      <c r="A11" s="305" t="s">
        <v>168</v>
      </c>
      <c r="B11" s="35" t="s">
        <v>234</v>
      </c>
      <c r="C11" s="35">
        <v>0</v>
      </c>
      <c r="D11" s="35" t="s">
        <v>234</v>
      </c>
      <c r="E11" s="35" t="s">
        <v>234</v>
      </c>
      <c r="F11" s="349" t="s">
        <v>234</v>
      </c>
      <c r="G11" s="37" t="s">
        <v>234</v>
      </c>
      <c r="H11" s="37">
        <v>0</v>
      </c>
      <c r="I11" s="37" t="s">
        <v>234</v>
      </c>
      <c r="J11" s="37" t="s">
        <v>234</v>
      </c>
      <c r="K11" s="37" t="s">
        <v>234</v>
      </c>
    </row>
    <row r="12" spans="1:17" s="33" customFormat="1" ht="15" customHeight="1" x14ac:dyDescent="0.25">
      <c r="A12" s="307" t="s">
        <v>169</v>
      </c>
      <c r="B12" s="35">
        <v>12</v>
      </c>
      <c r="C12" s="35">
        <v>39</v>
      </c>
      <c r="D12" s="35">
        <v>47</v>
      </c>
      <c r="E12" s="35">
        <v>56</v>
      </c>
      <c r="F12" s="349">
        <v>52</v>
      </c>
      <c r="G12" s="37">
        <v>5.599820347521602</v>
      </c>
      <c r="H12" s="37">
        <v>18.127130265939144</v>
      </c>
      <c r="I12" s="37">
        <v>21.800265673210856</v>
      </c>
      <c r="J12" s="37">
        <v>25.935286475291718</v>
      </c>
      <c r="K12" s="37">
        <v>24.17310927991921</v>
      </c>
    </row>
    <row r="13" spans="1:17" s="33" customFormat="1" ht="15" customHeight="1" x14ac:dyDescent="0.25">
      <c r="A13" s="305" t="s">
        <v>170</v>
      </c>
      <c r="B13" s="35">
        <v>0</v>
      </c>
      <c r="C13" s="35" t="s">
        <v>234</v>
      </c>
      <c r="D13" s="35">
        <v>0</v>
      </c>
      <c r="E13" s="35">
        <v>0</v>
      </c>
      <c r="F13" s="349" t="s">
        <v>234</v>
      </c>
      <c r="G13" s="37">
        <v>0</v>
      </c>
      <c r="H13" s="37" t="s">
        <v>234</v>
      </c>
      <c r="I13" s="37">
        <v>0</v>
      </c>
      <c r="J13" s="37">
        <v>0</v>
      </c>
      <c r="K13" s="37" t="s">
        <v>234</v>
      </c>
    </row>
    <row r="14" spans="1:17" s="33" customFormat="1" ht="15" customHeight="1" x14ac:dyDescent="0.25">
      <c r="A14" s="305" t="s">
        <v>171</v>
      </c>
      <c r="B14" s="35" t="s">
        <v>234</v>
      </c>
      <c r="C14" s="35" t="s">
        <v>234</v>
      </c>
      <c r="D14" s="35" t="s">
        <v>234</v>
      </c>
      <c r="E14" s="35">
        <v>12</v>
      </c>
      <c r="F14" s="349">
        <v>12</v>
      </c>
      <c r="G14" s="37" t="s">
        <v>234</v>
      </c>
      <c r="H14" s="37" t="s">
        <v>234</v>
      </c>
      <c r="I14" s="37" t="s">
        <v>234</v>
      </c>
      <c r="J14" s="37">
        <v>37.350148085103115</v>
      </c>
      <c r="K14" s="37">
        <v>36.860415244328863</v>
      </c>
    </row>
    <row r="15" spans="1:17" s="33" customFormat="1" ht="15" customHeight="1" x14ac:dyDescent="0.25">
      <c r="A15" s="305" t="s">
        <v>172</v>
      </c>
      <c r="B15" s="35">
        <v>194</v>
      </c>
      <c r="C15" s="35">
        <v>112</v>
      </c>
      <c r="D15" s="35">
        <v>109</v>
      </c>
      <c r="E15" s="35">
        <v>93</v>
      </c>
      <c r="F15" s="349">
        <v>128</v>
      </c>
      <c r="G15" s="37">
        <v>94.752489806858605</v>
      </c>
      <c r="H15" s="37">
        <v>54.285286451091345</v>
      </c>
      <c r="I15" s="37">
        <v>52.368202958216798</v>
      </c>
      <c r="J15" s="37">
        <v>44.367601393490418</v>
      </c>
      <c r="K15" s="37">
        <v>60.742730455525894</v>
      </c>
    </row>
    <row r="16" spans="1:17" s="33" customFormat="1" ht="15" customHeight="1" x14ac:dyDescent="0.25">
      <c r="A16" s="305" t="s">
        <v>173</v>
      </c>
      <c r="B16" s="35">
        <v>0</v>
      </c>
      <c r="C16" s="35" t="s">
        <v>234</v>
      </c>
      <c r="D16" s="35" t="s">
        <v>234</v>
      </c>
      <c r="E16" s="35">
        <v>0</v>
      </c>
      <c r="F16" s="349" t="s">
        <v>234</v>
      </c>
      <c r="G16" s="37">
        <v>0</v>
      </c>
      <c r="H16" s="37" t="s">
        <v>234</v>
      </c>
      <c r="I16" s="37" t="s">
        <v>234</v>
      </c>
      <c r="J16" s="37">
        <v>0</v>
      </c>
      <c r="K16" s="37" t="s">
        <v>234</v>
      </c>
    </row>
    <row r="17" spans="1:11" s="33" customFormat="1" ht="15" customHeight="1" x14ac:dyDescent="0.25">
      <c r="A17" s="307" t="s">
        <v>174</v>
      </c>
      <c r="B17" s="35" t="s">
        <v>234</v>
      </c>
      <c r="C17" s="35" t="s">
        <v>234</v>
      </c>
      <c r="D17" s="35" t="s">
        <v>234</v>
      </c>
      <c r="E17" s="35" t="s">
        <v>234</v>
      </c>
      <c r="F17" s="349">
        <v>12</v>
      </c>
      <c r="G17" s="37" t="s">
        <v>234</v>
      </c>
      <c r="H17" s="37" t="s">
        <v>234</v>
      </c>
      <c r="I17" s="37" t="s">
        <v>234</v>
      </c>
      <c r="J17" s="37" t="s">
        <v>234</v>
      </c>
      <c r="K17" s="37">
        <v>45.459435547075032</v>
      </c>
    </row>
    <row r="18" spans="1:11" s="33" customFormat="1" ht="15" customHeight="1" x14ac:dyDescent="0.25">
      <c r="A18" s="305" t="s">
        <v>175</v>
      </c>
      <c r="B18" s="35" t="s">
        <v>234</v>
      </c>
      <c r="C18" s="35" t="s">
        <v>234</v>
      </c>
      <c r="D18" s="35" t="s">
        <v>234</v>
      </c>
      <c r="E18" s="35" t="s">
        <v>234</v>
      </c>
      <c r="F18" s="349" t="s">
        <v>234</v>
      </c>
      <c r="G18" s="37" t="s">
        <v>234</v>
      </c>
      <c r="H18" s="37" t="s">
        <v>234</v>
      </c>
      <c r="I18" s="37" t="s">
        <v>234</v>
      </c>
      <c r="J18" s="37" t="s">
        <v>234</v>
      </c>
      <c r="K18" s="37" t="s">
        <v>234</v>
      </c>
    </row>
    <row r="19" spans="1:11" s="33" customFormat="1" ht="15" customHeight="1" x14ac:dyDescent="0.25">
      <c r="A19" s="305" t="s">
        <v>176</v>
      </c>
      <c r="B19" s="35">
        <v>0</v>
      </c>
      <c r="C19" s="35">
        <v>0</v>
      </c>
      <c r="D19" s="35" t="s">
        <v>234</v>
      </c>
      <c r="E19" s="35">
        <v>0</v>
      </c>
      <c r="F19" s="349">
        <v>0</v>
      </c>
      <c r="G19" s="37">
        <v>0</v>
      </c>
      <c r="H19" s="37">
        <v>0</v>
      </c>
      <c r="I19" s="37" t="s">
        <v>234</v>
      </c>
      <c r="J19" s="37">
        <v>0</v>
      </c>
      <c r="K19" s="37">
        <v>0</v>
      </c>
    </row>
    <row r="20" spans="1:11" s="33" customFormat="1" ht="15" customHeight="1" x14ac:dyDescent="0.25">
      <c r="A20" s="305" t="s">
        <v>177</v>
      </c>
      <c r="B20" s="35">
        <v>131</v>
      </c>
      <c r="C20" s="35">
        <v>157</v>
      </c>
      <c r="D20" s="35">
        <v>173</v>
      </c>
      <c r="E20" s="35">
        <v>120</v>
      </c>
      <c r="F20" s="349">
        <v>172</v>
      </c>
      <c r="G20" s="37">
        <v>73.108483431007187</v>
      </c>
      <c r="H20" s="37">
        <v>86.491340877532153</v>
      </c>
      <c r="I20" s="37">
        <v>94.105433185562944</v>
      </c>
      <c r="J20" s="37">
        <v>64.781165194404679</v>
      </c>
      <c r="K20" s="37">
        <v>92.138712182582921</v>
      </c>
    </row>
    <row r="21" spans="1:11" s="33" customFormat="1" ht="15" customHeight="1" x14ac:dyDescent="0.25">
      <c r="A21" s="305" t="s">
        <v>178</v>
      </c>
      <c r="B21" s="35">
        <v>26</v>
      </c>
      <c r="C21" s="35">
        <v>30</v>
      </c>
      <c r="D21" s="35">
        <v>13</v>
      </c>
      <c r="E21" s="35">
        <v>23</v>
      </c>
      <c r="F21" s="349">
        <v>11</v>
      </c>
      <c r="G21" s="37">
        <v>91.644176670636327</v>
      </c>
      <c r="H21" s="37">
        <v>104.53450203537099</v>
      </c>
      <c r="I21" s="37">
        <v>44.862814748658373</v>
      </c>
      <c r="J21" s="37">
        <v>77.916163162048008</v>
      </c>
      <c r="K21" s="37">
        <v>36.838903655260381</v>
      </c>
    </row>
    <row r="22" spans="1:11" s="33" customFormat="1" ht="15" customHeight="1" x14ac:dyDescent="0.25">
      <c r="A22" s="305" t="s">
        <v>179</v>
      </c>
      <c r="B22" s="35" t="s">
        <v>234</v>
      </c>
      <c r="C22" s="35" t="s">
        <v>234</v>
      </c>
      <c r="D22" s="35" t="s">
        <v>234</v>
      </c>
      <c r="E22" s="35" t="s">
        <v>234</v>
      </c>
      <c r="F22" s="349" t="s">
        <v>234</v>
      </c>
      <c r="G22" s="37" t="s">
        <v>234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s="33" customFormat="1" ht="15" customHeight="1" x14ac:dyDescent="0.25">
      <c r="A23" s="305" t="s">
        <v>180</v>
      </c>
      <c r="B23" s="35">
        <v>0</v>
      </c>
      <c r="C23" s="35">
        <v>0</v>
      </c>
      <c r="D23" s="35">
        <v>0</v>
      </c>
      <c r="E23" s="35">
        <v>0</v>
      </c>
      <c r="F23" s="349" t="s">
        <v>234</v>
      </c>
      <c r="G23" s="37">
        <v>0</v>
      </c>
      <c r="H23" s="37">
        <v>0</v>
      </c>
      <c r="I23" s="37">
        <v>0</v>
      </c>
      <c r="J23" s="37">
        <v>0</v>
      </c>
      <c r="K23" s="37" t="s">
        <v>234</v>
      </c>
    </row>
    <row r="24" spans="1:11" s="33" customFormat="1" ht="15" customHeight="1" x14ac:dyDescent="0.25">
      <c r="A24" s="305" t="s">
        <v>181</v>
      </c>
      <c r="B24" s="35">
        <v>323</v>
      </c>
      <c r="C24" s="35">
        <v>528</v>
      </c>
      <c r="D24" s="35">
        <v>623</v>
      </c>
      <c r="E24" s="35">
        <v>684</v>
      </c>
      <c r="F24" s="349">
        <v>1023</v>
      </c>
      <c r="G24" s="37">
        <v>15.559968590070724</v>
      </c>
      <c r="H24" s="37">
        <v>25.710109607947285</v>
      </c>
      <c r="I24" s="37">
        <v>30.691113498653888</v>
      </c>
      <c r="J24" s="37">
        <v>34.132653965177042</v>
      </c>
      <c r="K24" s="37">
        <v>51.736790756952594</v>
      </c>
    </row>
    <row r="25" spans="1:11" s="33" customFormat="1" ht="16.5" customHeight="1" x14ac:dyDescent="0.25">
      <c r="A25" s="350" t="s">
        <v>376</v>
      </c>
      <c r="B25" s="35">
        <v>27</v>
      </c>
      <c r="C25" s="35">
        <v>37</v>
      </c>
      <c r="D25" s="35">
        <v>41</v>
      </c>
      <c r="E25" s="35">
        <v>33</v>
      </c>
      <c r="F25" s="349">
        <v>73</v>
      </c>
      <c r="G25" s="37">
        <v>24.190821875611391</v>
      </c>
      <c r="H25" s="37">
        <v>33.252620457029018</v>
      </c>
      <c r="I25" s="37">
        <v>36.98360188660962</v>
      </c>
      <c r="J25" s="37">
        <v>29.890708070705777</v>
      </c>
      <c r="K25" s="37">
        <v>66.973497818879324</v>
      </c>
    </row>
    <row r="26" spans="1:11" s="33" customFormat="1" ht="16.5" customHeight="1" x14ac:dyDescent="0.25">
      <c r="A26" s="350" t="s">
        <v>377</v>
      </c>
      <c r="B26" s="35" t="s">
        <v>234</v>
      </c>
      <c r="C26" s="35" t="s">
        <v>234</v>
      </c>
      <c r="D26" s="35">
        <v>0</v>
      </c>
      <c r="E26" s="35" t="s">
        <v>234</v>
      </c>
      <c r="F26" s="349" t="s">
        <v>234</v>
      </c>
      <c r="G26" s="37" t="s">
        <v>234</v>
      </c>
      <c r="H26" s="37" t="s">
        <v>234</v>
      </c>
      <c r="I26" s="37">
        <v>0</v>
      </c>
      <c r="J26" s="37" t="s">
        <v>234</v>
      </c>
      <c r="K26" s="37" t="s">
        <v>234</v>
      </c>
    </row>
    <row r="27" spans="1:11" s="33" customFormat="1" ht="15" customHeight="1" x14ac:dyDescent="0.25">
      <c r="A27" s="305" t="s">
        <v>184</v>
      </c>
      <c r="B27" s="35">
        <v>21</v>
      </c>
      <c r="C27" s="35">
        <v>24</v>
      </c>
      <c r="D27" s="35">
        <v>15</v>
      </c>
      <c r="E27" s="35" t="s">
        <v>234</v>
      </c>
      <c r="F27" s="349" t="s">
        <v>234</v>
      </c>
      <c r="G27" s="37">
        <v>63.181262316258206</v>
      </c>
      <c r="H27" s="37">
        <v>71.414839631380417</v>
      </c>
      <c r="I27" s="37">
        <v>44.491849832318479</v>
      </c>
      <c r="J27" s="37" t="s">
        <v>234</v>
      </c>
      <c r="K27" s="37" t="s">
        <v>234</v>
      </c>
    </row>
    <row r="28" spans="1:11" s="33" customFormat="1" ht="15" customHeight="1" x14ac:dyDescent="0.25">
      <c r="A28" s="305" t="s">
        <v>185</v>
      </c>
      <c r="B28" s="35">
        <v>1</v>
      </c>
      <c r="C28" s="35">
        <v>2</v>
      </c>
      <c r="D28" s="35">
        <v>3</v>
      </c>
      <c r="E28" s="35">
        <v>5</v>
      </c>
      <c r="F28" s="349">
        <v>6</v>
      </c>
      <c r="G28" s="37">
        <v>2.6217455550122049</v>
      </c>
      <c r="H28" s="37">
        <v>5.2560746821471662</v>
      </c>
      <c r="I28" s="37">
        <v>7.8906489280242891</v>
      </c>
      <c r="J28" s="37">
        <v>13.176454614090414</v>
      </c>
      <c r="K28" s="37">
        <v>15.891362081833496</v>
      </c>
    </row>
    <row r="29" spans="1:11" s="33" customFormat="1" ht="15" customHeight="1" x14ac:dyDescent="0.25">
      <c r="A29" s="305" t="s">
        <v>186</v>
      </c>
      <c r="B29" s="35" t="s">
        <v>234</v>
      </c>
      <c r="C29" s="35">
        <v>0</v>
      </c>
      <c r="D29" s="35" t="s">
        <v>234</v>
      </c>
      <c r="E29" s="35" t="s">
        <v>234</v>
      </c>
      <c r="F29" s="349" t="s">
        <v>234</v>
      </c>
      <c r="G29" s="37" t="s">
        <v>234</v>
      </c>
      <c r="H29" s="37">
        <v>0</v>
      </c>
      <c r="I29" s="37" t="s">
        <v>234</v>
      </c>
      <c r="J29" s="37" t="s">
        <v>234</v>
      </c>
      <c r="K29" s="37" t="s">
        <v>234</v>
      </c>
    </row>
    <row r="30" spans="1:11" s="33" customFormat="1" ht="15" customHeight="1" x14ac:dyDescent="0.25">
      <c r="A30" s="305" t="s">
        <v>187</v>
      </c>
      <c r="B30" s="35" t="s">
        <v>234</v>
      </c>
      <c r="C30" s="35" t="s">
        <v>234</v>
      </c>
      <c r="D30" s="35">
        <v>0</v>
      </c>
      <c r="E30" s="35" t="s">
        <v>234</v>
      </c>
      <c r="F30" s="349" t="s">
        <v>234</v>
      </c>
      <c r="G30" s="37" t="s">
        <v>234</v>
      </c>
      <c r="H30" s="37" t="s">
        <v>234</v>
      </c>
      <c r="I30" s="37">
        <v>0</v>
      </c>
      <c r="J30" s="37" t="s">
        <v>234</v>
      </c>
      <c r="K30" s="37" t="s">
        <v>234</v>
      </c>
    </row>
    <row r="31" spans="1:11" s="33" customFormat="1" ht="15" customHeight="1" x14ac:dyDescent="0.25">
      <c r="A31" s="305" t="s">
        <v>188</v>
      </c>
      <c r="B31" s="35">
        <v>21</v>
      </c>
      <c r="C31" s="35">
        <v>32</v>
      </c>
      <c r="D31" s="35">
        <v>31</v>
      </c>
      <c r="E31" s="35">
        <v>23</v>
      </c>
      <c r="F31" s="349">
        <v>31</v>
      </c>
      <c r="G31" s="37">
        <v>36.457258157140693</v>
      </c>
      <c r="H31" s="37">
        <v>55.075914226052205</v>
      </c>
      <c r="I31" s="37">
        <v>52.625722523285205</v>
      </c>
      <c r="J31" s="37">
        <v>38.604030807648833</v>
      </c>
      <c r="K31" s="37">
        <v>51.443701854023907</v>
      </c>
    </row>
    <row r="32" spans="1:11" s="33" customFormat="1" ht="15" customHeight="1" x14ac:dyDescent="0.25">
      <c r="A32" s="305" t="s">
        <v>189</v>
      </c>
      <c r="B32" s="35">
        <v>0</v>
      </c>
      <c r="C32" s="35">
        <v>0</v>
      </c>
      <c r="D32" s="35">
        <v>0</v>
      </c>
      <c r="E32" s="35">
        <v>0</v>
      </c>
      <c r="F32" s="349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</row>
    <row r="33" spans="1:11" s="33" customFormat="1" ht="15" customHeight="1" x14ac:dyDescent="0.25">
      <c r="A33" s="305" t="s">
        <v>190</v>
      </c>
      <c r="B33" s="35">
        <v>0</v>
      </c>
      <c r="C33" s="35">
        <v>0</v>
      </c>
      <c r="D33" s="35">
        <v>0</v>
      </c>
      <c r="E33" s="35">
        <v>0</v>
      </c>
      <c r="F33" s="34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s="33" customFormat="1" ht="15" customHeight="1" x14ac:dyDescent="0.25">
      <c r="A34" s="305" t="s">
        <v>191</v>
      </c>
      <c r="B34" s="35">
        <v>5</v>
      </c>
      <c r="C34" s="35">
        <v>14</v>
      </c>
      <c r="D34" s="35">
        <v>13</v>
      </c>
      <c r="E34" s="35">
        <v>8</v>
      </c>
      <c r="F34" s="349">
        <v>17</v>
      </c>
      <c r="G34" s="37">
        <v>5.9426094226225477</v>
      </c>
      <c r="H34" s="37">
        <v>16.614515678448548</v>
      </c>
      <c r="I34" s="37">
        <v>15.394319328258563</v>
      </c>
      <c r="J34" s="37">
        <v>9.5155421412912293</v>
      </c>
      <c r="K34" s="37">
        <v>20.199975307484301</v>
      </c>
    </row>
    <row r="35" spans="1:11" s="33" customFormat="1" ht="15" customHeight="1" x14ac:dyDescent="0.25">
      <c r="A35" s="305" t="s">
        <v>192</v>
      </c>
      <c r="B35" s="35" t="s">
        <v>234</v>
      </c>
      <c r="C35" s="35" t="s">
        <v>234</v>
      </c>
      <c r="D35" s="35" t="s">
        <v>234</v>
      </c>
      <c r="E35" s="35" t="s">
        <v>234</v>
      </c>
      <c r="F35" s="349" t="s">
        <v>234</v>
      </c>
      <c r="G35" s="37" t="s">
        <v>234</v>
      </c>
      <c r="H35" s="37" t="s">
        <v>234</v>
      </c>
      <c r="I35" s="37" t="s">
        <v>234</v>
      </c>
      <c r="J35" s="37" t="s">
        <v>234</v>
      </c>
      <c r="K35" s="37" t="s">
        <v>234</v>
      </c>
    </row>
    <row r="36" spans="1:11" s="33" customFormat="1" ht="15" customHeight="1" x14ac:dyDescent="0.25">
      <c r="A36" s="305" t="s">
        <v>193</v>
      </c>
      <c r="B36" s="35" t="s">
        <v>234</v>
      </c>
      <c r="C36" s="35" t="s">
        <v>234</v>
      </c>
      <c r="D36" s="35" t="s">
        <v>234</v>
      </c>
      <c r="E36" s="35" t="s">
        <v>234</v>
      </c>
      <c r="F36" s="349" t="s">
        <v>234</v>
      </c>
      <c r="G36" s="37" t="s">
        <v>234</v>
      </c>
      <c r="H36" s="37" t="s">
        <v>234</v>
      </c>
      <c r="I36" s="37" t="s">
        <v>234</v>
      </c>
      <c r="J36" s="37" t="s">
        <v>234</v>
      </c>
      <c r="K36" s="37" t="s">
        <v>234</v>
      </c>
    </row>
    <row r="37" spans="1:11" s="33" customFormat="1" ht="15" customHeight="1" x14ac:dyDescent="0.25">
      <c r="A37" s="305" t="s">
        <v>194</v>
      </c>
      <c r="B37" s="35">
        <v>32</v>
      </c>
      <c r="C37" s="35">
        <v>65</v>
      </c>
      <c r="D37" s="35">
        <v>78</v>
      </c>
      <c r="E37" s="35">
        <v>103</v>
      </c>
      <c r="F37" s="349">
        <v>131</v>
      </c>
      <c r="G37" s="37">
        <v>5.182985800775799</v>
      </c>
      <c r="H37" s="37">
        <v>10.607638769062319</v>
      </c>
      <c r="I37" s="37">
        <v>12.829243477997871</v>
      </c>
      <c r="J37" s="37">
        <v>17.093978430916263</v>
      </c>
      <c r="K37" s="37">
        <v>22.020970564900445</v>
      </c>
    </row>
    <row r="38" spans="1:11" s="33" customFormat="1" ht="15" customHeight="1" x14ac:dyDescent="0.25">
      <c r="A38" s="305" t="s">
        <v>195</v>
      </c>
      <c r="B38" s="35">
        <v>2</v>
      </c>
      <c r="C38" s="35">
        <v>3</v>
      </c>
      <c r="D38" s="35">
        <v>8</v>
      </c>
      <c r="E38" s="35">
        <v>10</v>
      </c>
      <c r="F38" s="349">
        <v>16</v>
      </c>
      <c r="G38" s="37">
        <v>2.8457136815099382</v>
      </c>
      <c r="H38" s="37">
        <v>4.186882843732751</v>
      </c>
      <c r="I38" s="37">
        <v>10.957473491979757</v>
      </c>
      <c r="J38" s="37">
        <v>13.539592608474099</v>
      </c>
      <c r="K38" s="37">
        <v>21.414441072392304</v>
      </c>
    </row>
    <row r="39" spans="1:11" s="33" customFormat="1" ht="15" customHeight="1" x14ac:dyDescent="0.25">
      <c r="A39" s="305" t="s">
        <v>196</v>
      </c>
      <c r="B39" s="35">
        <v>0</v>
      </c>
      <c r="C39" s="35">
        <v>0</v>
      </c>
      <c r="D39" s="35" t="s">
        <v>234</v>
      </c>
      <c r="E39" s="35" t="s">
        <v>234</v>
      </c>
      <c r="F39" s="349" t="s">
        <v>234</v>
      </c>
      <c r="G39" s="37">
        <v>0</v>
      </c>
      <c r="H39" s="37">
        <v>0</v>
      </c>
      <c r="I39" s="37" t="s">
        <v>234</v>
      </c>
      <c r="J39" s="37" t="s">
        <v>234</v>
      </c>
      <c r="K39" s="37" t="s">
        <v>234</v>
      </c>
    </row>
    <row r="40" spans="1:11" s="33" customFormat="1" ht="15" customHeight="1" x14ac:dyDescent="0.25">
      <c r="A40" s="305" t="s">
        <v>197</v>
      </c>
      <c r="B40" s="35">
        <v>42</v>
      </c>
      <c r="C40" s="35">
        <v>77</v>
      </c>
      <c r="D40" s="35">
        <v>102</v>
      </c>
      <c r="E40" s="35">
        <v>129</v>
      </c>
      <c r="F40" s="349">
        <v>116</v>
      </c>
      <c r="G40" s="37">
        <v>8.9409425727355796</v>
      </c>
      <c r="H40" s="37">
        <v>16.326479957600469</v>
      </c>
      <c r="I40" s="37">
        <v>21.550705596759428</v>
      </c>
      <c r="J40" s="37">
        <v>27.121541481892788</v>
      </c>
      <c r="K40" s="37">
        <v>24.325667953631299</v>
      </c>
    </row>
    <row r="41" spans="1:11" s="33" customFormat="1" ht="15" customHeight="1" x14ac:dyDescent="0.25">
      <c r="A41" s="305" t="s">
        <v>198</v>
      </c>
      <c r="B41" s="35">
        <v>67</v>
      </c>
      <c r="C41" s="35">
        <v>155</v>
      </c>
      <c r="D41" s="35">
        <v>163</v>
      </c>
      <c r="E41" s="35">
        <v>157</v>
      </c>
      <c r="F41" s="349">
        <v>203</v>
      </c>
      <c r="G41" s="37">
        <v>21.361857624591526</v>
      </c>
      <c r="H41" s="37">
        <v>48.973328843215477</v>
      </c>
      <c r="I41" s="37">
        <v>51.069648864126755</v>
      </c>
      <c r="J41" s="37">
        <v>48.801036827926609</v>
      </c>
      <c r="K41" s="37">
        <v>63.166069925153458</v>
      </c>
    </row>
    <row r="42" spans="1:11" s="33" customFormat="1" ht="15" customHeight="1" x14ac:dyDescent="0.25">
      <c r="A42" s="305" t="s">
        <v>199</v>
      </c>
      <c r="B42" s="35" t="s">
        <v>234</v>
      </c>
      <c r="C42" s="35">
        <v>0</v>
      </c>
      <c r="D42" s="35" t="s">
        <v>234</v>
      </c>
      <c r="E42" s="35">
        <v>0</v>
      </c>
      <c r="F42" s="349" t="s">
        <v>234</v>
      </c>
      <c r="G42" s="37" t="s">
        <v>234</v>
      </c>
      <c r="H42" s="37">
        <v>0</v>
      </c>
      <c r="I42" s="37" t="s">
        <v>234</v>
      </c>
      <c r="J42" s="37">
        <v>0</v>
      </c>
      <c r="K42" s="37" t="s">
        <v>234</v>
      </c>
    </row>
    <row r="43" spans="1:11" s="33" customFormat="1" ht="15" customHeight="1" x14ac:dyDescent="0.25">
      <c r="A43" s="305" t="s">
        <v>200</v>
      </c>
      <c r="B43" s="35">
        <v>92</v>
      </c>
      <c r="C43" s="35">
        <v>133</v>
      </c>
      <c r="D43" s="35">
        <v>193</v>
      </c>
      <c r="E43" s="35">
        <v>170</v>
      </c>
      <c r="F43" s="349">
        <v>238</v>
      </c>
      <c r="G43" s="37">
        <v>20.62365154512122</v>
      </c>
      <c r="H43" s="37">
        <v>29.742756402771082</v>
      </c>
      <c r="I43" s="37">
        <v>42.962392677336609</v>
      </c>
      <c r="J43" s="37">
        <v>37.764621091417141</v>
      </c>
      <c r="K43" s="37">
        <v>52.866373667512427</v>
      </c>
    </row>
    <row r="44" spans="1:11" s="33" customFormat="1" ht="15" customHeight="1" x14ac:dyDescent="0.25">
      <c r="A44" s="305" t="s">
        <v>201</v>
      </c>
      <c r="B44" s="35">
        <v>45</v>
      </c>
      <c r="C44" s="35">
        <v>67</v>
      </c>
      <c r="D44" s="35">
        <v>81</v>
      </c>
      <c r="E44" s="35">
        <v>118</v>
      </c>
      <c r="F44" s="349">
        <v>139</v>
      </c>
      <c r="G44" s="37">
        <v>7.0267979077088931</v>
      </c>
      <c r="H44" s="37">
        <v>10.505914837317826</v>
      </c>
      <c r="I44" s="37">
        <v>12.793874428124152</v>
      </c>
      <c r="J44" s="37">
        <v>18.707105728449196</v>
      </c>
      <c r="K44" s="37">
        <v>22.240662787151383</v>
      </c>
    </row>
    <row r="45" spans="1:11" s="33" customFormat="1" ht="15" customHeight="1" x14ac:dyDescent="0.25">
      <c r="A45" s="305" t="s">
        <v>202</v>
      </c>
      <c r="B45" s="35">
        <v>41</v>
      </c>
      <c r="C45" s="35">
        <v>71</v>
      </c>
      <c r="D45" s="35">
        <v>102</v>
      </c>
      <c r="E45" s="35">
        <v>95</v>
      </c>
      <c r="F45" s="349">
        <v>89</v>
      </c>
      <c r="G45" s="37">
        <v>21.090112342056418</v>
      </c>
      <c r="H45" s="37">
        <v>36.791384031445901</v>
      </c>
      <c r="I45" s="37">
        <v>53.344137758823045</v>
      </c>
      <c r="J45" s="37">
        <v>50.212216697900935</v>
      </c>
      <c r="K45" s="37">
        <v>48.356824498017765</v>
      </c>
    </row>
    <row r="46" spans="1:11" s="33" customFormat="1" ht="15" customHeight="1" x14ac:dyDescent="0.25">
      <c r="A46" s="305" t="s">
        <v>203</v>
      </c>
      <c r="B46" s="35">
        <v>246</v>
      </c>
      <c r="C46" s="35">
        <v>248</v>
      </c>
      <c r="D46" s="35">
        <v>194</v>
      </c>
      <c r="E46" s="35">
        <v>113</v>
      </c>
      <c r="F46" s="349">
        <v>126</v>
      </c>
      <c r="G46" s="37">
        <v>163.4873899066236</v>
      </c>
      <c r="H46" s="37">
        <v>163.28516382278207</v>
      </c>
      <c r="I46" s="37">
        <v>126.07043307276997</v>
      </c>
      <c r="J46" s="37">
        <v>72.473844067824373</v>
      </c>
      <c r="K46" s="37">
        <v>80.188912256453534</v>
      </c>
    </row>
    <row r="47" spans="1:11" s="33" customFormat="1" ht="15" customHeight="1" x14ac:dyDescent="0.25">
      <c r="A47" s="305" t="s">
        <v>204</v>
      </c>
      <c r="B47" s="35">
        <v>1</v>
      </c>
      <c r="C47" s="35">
        <v>2</v>
      </c>
      <c r="D47" s="35">
        <v>9</v>
      </c>
      <c r="E47" s="35">
        <v>2</v>
      </c>
      <c r="F47" s="349">
        <v>3</v>
      </c>
      <c r="G47" s="37">
        <v>2.0049698627538546</v>
      </c>
      <c r="H47" s="37">
        <v>4.0027048273878103</v>
      </c>
      <c r="I47" s="37">
        <v>18.024648261205016</v>
      </c>
      <c r="J47" s="37">
        <v>3.9939930377110153</v>
      </c>
      <c r="K47" s="37">
        <v>6.080894931498114</v>
      </c>
    </row>
    <row r="48" spans="1:11" s="33" customFormat="1" ht="15" customHeight="1" x14ac:dyDescent="0.25">
      <c r="A48" s="305" t="s">
        <v>205</v>
      </c>
      <c r="B48" s="35">
        <v>6</v>
      </c>
      <c r="C48" s="35">
        <v>5</v>
      </c>
      <c r="D48" s="35">
        <v>15</v>
      </c>
      <c r="E48" s="35">
        <v>17</v>
      </c>
      <c r="F48" s="349">
        <v>24</v>
      </c>
      <c r="G48" s="37">
        <v>4.3591461151542408</v>
      </c>
      <c r="H48" s="37">
        <v>3.6582043564811135</v>
      </c>
      <c r="I48" s="37">
        <v>11.048080692493174</v>
      </c>
      <c r="J48" s="37">
        <v>12.648358439304037</v>
      </c>
      <c r="K48" s="37">
        <v>18.074809099751729</v>
      </c>
    </row>
    <row r="49" spans="1:11" s="33" customFormat="1" ht="15" customHeight="1" x14ac:dyDescent="0.25">
      <c r="A49" s="305" t="s">
        <v>206</v>
      </c>
      <c r="B49" s="35">
        <v>11</v>
      </c>
      <c r="C49" s="35">
        <v>10</v>
      </c>
      <c r="D49" s="35">
        <v>11</v>
      </c>
      <c r="E49" s="35">
        <v>15</v>
      </c>
      <c r="F49" s="349">
        <v>12</v>
      </c>
      <c r="G49" s="37">
        <v>11.940670248504832</v>
      </c>
      <c r="H49" s="37">
        <v>10.837009760938745</v>
      </c>
      <c r="I49" s="37">
        <v>11.908895073455241</v>
      </c>
      <c r="J49" s="37">
        <v>16.263139415746487</v>
      </c>
      <c r="K49" s="37">
        <v>13.167307245475898</v>
      </c>
    </row>
    <row r="50" spans="1:11" s="33" customFormat="1" ht="15" customHeight="1" x14ac:dyDescent="0.25">
      <c r="A50" s="305" t="s">
        <v>207</v>
      </c>
      <c r="B50" s="35">
        <v>38</v>
      </c>
      <c r="C50" s="35">
        <v>105</v>
      </c>
      <c r="D50" s="35">
        <v>138</v>
      </c>
      <c r="E50" s="35">
        <v>102</v>
      </c>
      <c r="F50" s="349">
        <v>88</v>
      </c>
      <c r="G50" s="37">
        <v>10.18852256862608</v>
      </c>
      <c r="H50" s="37">
        <v>28.264129551886963</v>
      </c>
      <c r="I50" s="37">
        <v>37.374114628815491</v>
      </c>
      <c r="J50" s="37">
        <v>27.767804410888541</v>
      </c>
      <c r="K50" s="37">
        <v>24.284797152719708</v>
      </c>
    </row>
    <row r="51" spans="1:11" s="33" customFormat="1" ht="15" customHeight="1" x14ac:dyDescent="0.25">
      <c r="A51" s="305" t="s">
        <v>208</v>
      </c>
      <c r="B51" s="35">
        <v>10</v>
      </c>
      <c r="C51" s="35">
        <v>11</v>
      </c>
      <c r="D51" s="35">
        <v>10</v>
      </c>
      <c r="E51" s="35">
        <v>11</v>
      </c>
      <c r="F51" s="349">
        <v>24</v>
      </c>
      <c r="G51" s="37">
        <v>18.664663927621188</v>
      </c>
      <c r="H51" s="37">
        <v>20.680329961363483</v>
      </c>
      <c r="I51" s="37">
        <v>18.922042461290165</v>
      </c>
      <c r="J51" s="37">
        <v>20.898187406645015</v>
      </c>
      <c r="K51" s="37">
        <v>46.522199663134558</v>
      </c>
    </row>
    <row r="52" spans="1:11" s="33" customFormat="1" ht="15" customHeight="1" x14ac:dyDescent="0.25">
      <c r="A52" s="305" t="s">
        <v>209</v>
      </c>
      <c r="B52" s="35">
        <v>19</v>
      </c>
      <c r="C52" s="35">
        <v>22</v>
      </c>
      <c r="D52" s="35">
        <v>46</v>
      </c>
      <c r="E52" s="35">
        <v>51</v>
      </c>
      <c r="F52" s="349">
        <v>37</v>
      </c>
      <c r="G52" s="37">
        <v>59.844488544771792</v>
      </c>
      <c r="H52" s="37">
        <v>68.739301890539039</v>
      </c>
      <c r="I52" s="37">
        <v>142.56902505726097</v>
      </c>
      <c r="J52" s="37">
        <v>156.17776173806982</v>
      </c>
      <c r="K52" s="37">
        <v>112.2869703805181</v>
      </c>
    </row>
    <row r="53" spans="1:11" s="33" customFormat="1" ht="15" customHeight="1" x14ac:dyDescent="0.25">
      <c r="A53" s="305" t="s">
        <v>210</v>
      </c>
      <c r="B53" s="35">
        <v>0</v>
      </c>
      <c r="C53" s="35">
        <v>0</v>
      </c>
      <c r="D53" s="35">
        <v>0</v>
      </c>
      <c r="E53" s="35">
        <v>0</v>
      </c>
      <c r="F53" s="349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s="33" customFormat="1" ht="15" customHeight="1" x14ac:dyDescent="0.25">
      <c r="A54" s="305" t="s">
        <v>211</v>
      </c>
      <c r="B54" s="35">
        <v>0</v>
      </c>
      <c r="C54" s="35" t="s">
        <v>234</v>
      </c>
      <c r="D54" s="35" t="s">
        <v>234</v>
      </c>
      <c r="E54" s="35" t="s">
        <v>234</v>
      </c>
      <c r="F54" s="349" t="s">
        <v>234</v>
      </c>
      <c r="G54" s="37">
        <v>0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s="33" customFormat="1" ht="15" customHeight="1" x14ac:dyDescent="0.25">
      <c r="A55" s="305" t="s">
        <v>212</v>
      </c>
      <c r="B55" s="35">
        <v>18</v>
      </c>
      <c r="C55" s="35">
        <v>16</v>
      </c>
      <c r="D55" s="35">
        <v>19</v>
      </c>
      <c r="E55" s="35">
        <v>27</v>
      </c>
      <c r="F55" s="349">
        <v>35</v>
      </c>
      <c r="G55" s="37">
        <v>21.344867854425662</v>
      </c>
      <c r="H55" s="37">
        <v>18.86786849614656</v>
      </c>
      <c r="I55" s="37">
        <v>22.298338043416567</v>
      </c>
      <c r="J55" s="37">
        <v>31.538489519648945</v>
      </c>
      <c r="K55" s="37">
        <v>40.914529528521065</v>
      </c>
    </row>
    <row r="56" spans="1:11" s="33" customFormat="1" ht="15" customHeight="1" x14ac:dyDescent="0.25">
      <c r="A56" s="305" t="s">
        <v>213</v>
      </c>
      <c r="B56" s="35">
        <v>12</v>
      </c>
      <c r="C56" s="35">
        <v>41</v>
      </c>
      <c r="D56" s="35">
        <v>33</v>
      </c>
      <c r="E56" s="35">
        <v>20</v>
      </c>
      <c r="F56" s="349">
        <v>24</v>
      </c>
      <c r="G56" s="37">
        <v>13.503791515447393</v>
      </c>
      <c r="H56" s="37">
        <v>46.515450883679719</v>
      </c>
      <c r="I56" s="37">
        <v>37.722640945843565</v>
      </c>
      <c r="J56" s="37">
        <v>22.956581117554801</v>
      </c>
      <c r="K56" s="37">
        <v>27.785415219599184</v>
      </c>
    </row>
    <row r="57" spans="1:11" s="33" customFormat="1" ht="15" customHeight="1" x14ac:dyDescent="0.25">
      <c r="A57" s="305" t="s">
        <v>214</v>
      </c>
      <c r="B57" s="35">
        <v>46</v>
      </c>
      <c r="C57" s="35">
        <v>92</v>
      </c>
      <c r="D57" s="35">
        <v>80</v>
      </c>
      <c r="E57" s="35">
        <v>79</v>
      </c>
      <c r="F57" s="349">
        <v>112</v>
      </c>
      <c r="G57" s="37">
        <v>41.181111719090801</v>
      </c>
      <c r="H57" s="37">
        <v>81.836820726395985</v>
      </c>
      <c r="I57" s="37">
        <v>70.760992615201502</v>
      </c>
      <c r="J57" s="37">
        <v>69.411901228702305</v>
      </c>
      <c r="K57" s="37">
        <v>98.311257296680481</v>
      </c>
    </row>
    <row r="58" spans="1:11" s="33" customFormat="1" ht="15" customHeight="1" x14ac:dyDescent="0.25">
      <c r="A58" s="305" t="s">
        <v>215</v>
      </c>
      <c r="B58" s="35" t="s">
        <v>234</v>
      </c>
      <c r="C58" s="35" t="s">
        <v>234</v>
      </c>
      <c r="D58" s="35">
        <v>15</v>
      </c>
      <c r="E58" s="35">
        <v>18</v>
      </c>
      <c r="F58" s="349">
        <v>29</v>
      </c>
      <c r="G58" s="37" t="s">
        <v>234</v>
      </c>
      <c r="H58" s="37" t="s">
        <v>234</v>
      </c>
      <c r="I58" s="37">
        <v>75.324831154139105</v>
      </c>
      <c r="J58" s="37">
        <v>90.225506639833057</v>
      </c>
      <c r="K58" s="37">
        <v>144.49752569363628</v>
      </c>
    </row>
    <row r="59" spans="1:11" s="33" customFormat="1" ht="15" customHeight="1" x14ac:dyDescent="0.25">
      <c r="A59" s="305" t="s">
        <v>216</v>
      </c>
      <c r="B59" s="35" t="s">
        <v>234</v>
      </c>
      <c r="C59" s="35" t="s">
        <v>234</v>
      </c>
      <c r="D59" s="35" t="s">
        <v>234</v>
      </c>
      <c r="E59" s="35" t="s">
        <v>234</v>
      </c>
      <c r="F59" s="349" t="s">
        <v>234</v>
      </c>
      <c r="G59" s="37" t="s">
        <v>234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s="33" customFormat="1" ht="15" customHeight="1" x14ac:dyDescent="0.25">
      <c r="A60" s="305" t="s">
        <v>217</v>
      </c>
      <c r="B60" s="35">
        <v>0</v>
      </c>
      <c r="C60" s="35" t="s">
        <v>234</v>
      </c>
      <c r="D60" s="35" t="s">
        <v>234</v>
      </c>
      <c r="E60" s="35">
        <v>0</v>
      </c>
      <c r="F60" s="349" t="s">
        <v>234</v>
      </c>
      <c r="G60" s="37">
        <v>0</v>
      </c>
      <c r="H60" s="37" t="s">
        <v>234</v>
      </c>
      <c r="I60" s="37" t="s">
        <v>234</v>
      </c>
      <c r="J60" s="37">
        <v>0</v>
      </c>
      <c r="K60" s="37" t="s">
        <v>234</v>
      </c>
    </row>
    <row r="61" spans="1:11" s="33" customFormat="1" ht="15" customHeight="1" x14ac:dyDescent="0.25">
      <c r="A61" s="305" t="s">
        <v>218</v>
      </c>
      <c r="B61" s="35">
        <v>21</v>
      </c>
      <c r="C61" s="35">
        <v>12</v>
      </c>
      <c r="D61" s="35">
        <v>34</v>
      </c>
      <c r="E61" s="35">
        <v>34</v>
      </c>
      <c r="F61" s="349">
        <v>70</v>
      </c>
      <c r="G61" s="37">
        <v>22.149751430221471</v>
      </c>
      <c r="H61" s="37">
        <v>12.539894419067606</v>
      </c>
      <c r="I61" s="37">
        <v>35.188369452173383</v>
      </c>
      <c r="J61" s="37">
        <v>34.837824445957693</v>
      </c>
      <c r="K61" s="37">
        <v>71.342571759915074</v>
      </c>
    </row>
    <row r="62" spans="1:11" s="33" customFormat="1" ht="15" customHeight="1" x14ac:dyDescent="0.25">
      <c r="A62" s="305" t="s">
        <v>219</v>
      </c>
      <c r="B62" s="35" t="s">
        <v>234</v>
      </c>
      <c r="C62" s="35" t="s">
        <v>234</v>
      </c>
      <c r="D62" s="35" t="s">
        <v>234</v>
      </c>
      <c r="E62" s="35" t="s">
        <v>234</v>
      </c>
      <c r="F62" s="349" t="s">
        <v>234</v>
      </c>
      <c r="G62" s="37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s="33" customFormat="1" ht="15" customHeight="1" x14ac:dyDescent="0.25">
      <c r="A63" s="305" t="s">
        <v>220</v>
      </c>
      <c r="B63" s="35">
        <v>7</v>
      </c>
      <c r="C63" s="35">
        <v>9</v>
      </c>
      <c r="D63" s="35">
        <v>21</v>
      </c>
      <c r="E63" s="35">
        <v>24</v>
      </c>
      <c r="F63" s="349">
        <v>27</v>
      </c>
      <c r="G63" s="37">
        <v>4.3761213875514633</v>
      </c>
      <c r="H63" s="37">
        <v>5.6519398571795376</v>
      </c>
      <c r="I63" s="37">
        <v>13.26694955319393</v>
      </c>
      <c r="J63" s="37">
        <v>15.209285654990406</v>
      </c>
      <c r="K63" s="37">
        <v>17.236384719921869</v>
      </c>
    </row>
    <row r="64" spans="1:11" s="33" customFormat="1" ht="15" customHeight="1" x14ac:dyDescent="0.25">
      <c r="A64" s="305" t="s">
        <v>221</v>
      </c>
      <c r="B64" s="35" t="s">
        <v>234</v>
      </c>
      <c r="C64" s="35" t="s">
        <v>234</v>
      </c>
      <c r="D64" s="35" t="s">
        <v>234</v>
      </c>
      <c r="E64" s="35" t="s">
        <v>234</v>
      </c>
      <c r="F64" s="349">
        <v>15</v>
      </c>
      <c r="G64" s="37" t="s">
        <v>234</v>
      </c>
      <c r="H64" s="37" t="s">
        <v>234</v>
      </c>
      <c r="I64" s="37" t="s">
        <v>234</v>
      </c>
      <c r="J64" s="37" t="s">
        <v>234</v>
      </c>
      <c r="K64" s="37">
        <v>28.39960058002363</v>
      </c>
    </row>
    <row r="65" spans="1:13" s="33" customFormat="1" ht="15" customHeight="1" x14ac:dyDescent="0.25">
      <c r="A65" s="305" t="s">
        <v>222</v>
      </c>
      <c r="B65" s="35" t="s">
        <v>234</v>
      </c>
      <c r="C65" s="35" t="s">
        <v>234</v>
      </c>
      <c r="D65" s="35" t="s">
        <v>234</v>
      </c>
      <c r="E65" s="35" t="s">
        <v>234</v>
      </c>
      <c r="F65" s="349" t="s">
        <v>234</v>
      </c>
      <c r="G65" s="37" t="s">
        <v>234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3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3" s="40" customFormat="1" ht="15.95" customHeight="1" x14ac:dyDescent="0.25">
      <c r="A67" s="41" t="s">
        <v>716</v>
      </c>
      <c r="B67" s="33"/>
      <c r="C67" s="33"/>
      <c r="D67" s="33"/>
      <c r="E67" s="33"/>
      <c r="F67" s="33"/>
      <c r="G67" s="33"/>
      <c r="H67" s="33"/>
      <c r="I67" s="33"/>
    </row>
    <row r="68" spans="1:13" s="40" customFormat="1" ht="15.95" customHeight="1" x14ac:dyDescent="0.25">
      <c r="A68" s="41" t="s">
        <v>235</v>
      </c>
      <c r="B68" s="33"/>
      <c r="C68" s="33"/>
      <c r="D68" s="33"/>
      <c r="E68" s="33"/>
      <c r="F68" s="33"/>
      <c r="G68" s="33"/>
      <c r="H68" s="33"/>
      <c r="I68" s="33"/>
    </row>
    <row r="69" spans="1:13" s="40" customFormat="1" ht="18" customHeight="1" x14ac:dyDescent="0.25">
      <c r="A69" s="41" t="s">
        <v>224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3" s="40" customFormat="1" ht="18" customHeight="1" x14ac:dyDescent="0.25">
      <c r="A70" s="41" t="s">
        <v>225</v>
      </c>
      <c r="B70" s="33"/>
      <c r="C70" s="33"/>
      <c r="D70" s="33"/>
      <c r="E70" s="33"/>
      <c r="F70" s="33"/>
      <c r="G70" s="42"/>
      <c r="H70" s="33"/>
      <c r="I70" s="33"/>
      <c r="J70" s="33"/>
      <c r="K70" s="33"/>
      <c r="L70" s="33"/>
    </row>
    <row r="71" spans="1:13" s="40" customFormat="1" ht="18" customHeight="1" x14ac:dyDescent="0.25">
      <c r="A71" s="85" t="s">
        <v>295</v>
      </c>
      <c r="B71" s="42"/>
      <c r="C71" s="42"/>
      <c r="D71" s="42"/>
      <c r="E71" s="42"/>
      <c r="F71" s="42"/>
      <c r="G71" s="73"/>
      <c r="H71" s="42"/>
      <c r="I71" s="42"/>
      <c r="J71" s="42"/>
      <c r="K71" s="42"/>
      <c r="L71" s="42"/>
    </row>
    <row r="72" spans="1:13" s="40" customFormat="1" ht="15.75" x14ac:dyDescent="0.25">
      <c r="A72" s="85" t="s">
        <v>296</v>
      </c>
      <c r="B72" s="33"/>
      <c r="C72" s="33"/>
      <c r="D72" s="33"/>
      <c r="E72" s="33"/>
      <c r="F72" s="33"/>
      <c r="G72" s="72"/>
      <c r="H72" s="33"/>
      <c r="I72" s="33"/>
      <c r="J72" s="33"/>
      <c r="K72" s="33"/>
      <c r="L72" s="33"/>
    </row>
    <row r="73" spans="1:13" ht="15.75" x14ac:dyDescent="0.25">
      <c r="A73" s="84" t="s">
        <v>145</v>
      </c>
      <c r="M73" s="45"/>
    </row>
  </sheetData>
  <sheetProtection algorithmName="SHA-512" hashValue="W/AwJPM02B+Aty6J4bNwqm2NFcliFj4mG4w0sBjCZBfM53YgHdQeAlvRfN7GW/hEXHjKINb+0rCeBWroLQvucw==" saltValue="8WUZtdP7gCBQM0a2XSzQEw==" spinCount="100000" sheet="1" objects="1" scenarios="1"/>
  <hyperlinks>
    <hyperlink ref="A73" location="'Table of Contents'!A1" display="Click here to return to the Table of Contents" xr:uid="{36BADEA3-EB43-4F21-9156-85802636F8F5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0A4F5-4B4E-4132-822B-6B19B33ECBC0}">
  <sheetPr codeName="Sheet85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725</v>
      </c>
    </row>
    <row r="2" spans="1:3" ht="21.75" thickBot="1" x14ac:dyDescent="0.4">
      <c r="A2" s="105" t="s">
        <v>675</v>
      </c>
    </row>
    <row r="3" spans="1:3" ht="18" thickBot="1" x14ac:dyDescent="0.3">
      <c r="A3" s="308" t="s">
        <v>676</v>
      </c>
      <c r="B3" s="312" t="s">
        <v>382</v>
      </c>
      <c r="C3" s="193" t="s">
        <v>383</v>
      </c>
    </row>
    <row r="4" spans="1:3" ht="15.75" x14ac:dyDescent="0.25">
      <c r="A4" s="358" t="s">
        <v>244</v>
      </c>
      <c r="B4" s="359">
        <v>1973</v>
      </c>
      <c r="C4" s="360">
        <v>100</v>
      </c>
    </row>
    <row r="5" spans="1:3" ht="15.75" x14ac:dyDescent="0.25">
      <c r="A5" s="309" t="s">
        <v>677</v>
      </c>
      <c r="B5" s="314">
        <v>21</v>
      </c>
      <c r="C5" s="195">
        <v>1.0643689812468322</v>
      </c>
    </row>
    <row r="6" spans="1:3" ht="15.75" x14ac:dyDescent="0.25">
      <c r="A6" s="310" t="s">
        <v>678</v>
      </c>
      <c r="B6" s="314">
        <v>5</v>
      </c>
      <c r="C6" s="195">
        <v>0.25342118601115055</v>
      </c>
    </row>
    <row r="7" spans="1:3" ht="15.75" x14ac:dyDescent="0.25">
      <c r="A7" s="310" t="s">
        <v>679</v>
      </c>
      <c r="B7" s="314">
        <v>591</v>
      </c>
      <c r="C7" s="195">
        <v>29.954384186517995</v>
      </c>
    </row>
    <row r="8" spans="1:3" ht="15.75" x14ac:dyDescent="0.25">
      <c r="A8" s="310" t="s">
        <v>811</v>
      </c>
      <c r="B8" s="314">
        <v>3</v>
      </c>
      <c r="C8" s="195">
        <v>0.15205271160669032</v>
      </c>
    </row>
    <row r="9" spans="1:3" ht="16.5" thickBot="1" x14ac:dyDescent="0.3">
      <c r="A9" s="311" t="s">
        <v>389</v>
      </c>
      <c r="B9" s="315">
        <v>1353</v>
      </c>
      <c r="C9" s="197">
        <v>68.575772934617333</v>
      </c>
    </row>
    <row r="10" spans="1:3" ht="15.75" x14ac:dyDescent="0.25">
      <c r="A10" s="199" t="s">
        <v>716</v>
      </c>
      <c r="B10" s="200"/>
      <c r="C10" s="201"/>
    </row>
    <row r="11" spans="1:3" ht="15.75" x14ac:dyDescent="0.25">
      <c r="A11" s="41" t="s">
        <v>225</v>
      </c>
    </row>
    <row r="12" spans="1:3" ht="15.75" x14ac:dyDescent="0.25">
      <c r="A12" s="84" t="s">
        <v>145</v>
      </c>
    </row>
  </sheetData>
  <sheetProtection algorithmName="SHA-512" hashValue="QoMlZevE7CS7BqAJ/jxlYFdYAF8ofTH/bH5nbWANuiCYfgWzka3U5lqJoKnzsgYNQJyXEqH1P3I6fCp6IjC4uw==" saltValue="3PNNJDOCxrhAQgkJMXpffQ==" spinCount="100000" sheet="1" objects="1" scenarios="1"/>
  <hyperlinks>
    <hyperlink ref="A12" location="'Table of Contents'!A1" display="Click here to return to the Table of Contents" xr:uid="{0C73D3EF-D7CA-43CD-BCA0-550310718D01}"/>
  </hyperlinks>
  <pageMargins left="0.7" right="0.7" top="0.75" bottom="0.75" header="0.3" footer="0.3"/>
  <pageSetup scale="89" orientation="portrait" horizontalDpi="200" verticalDpi="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F56D-1671-4575-B5A2-F03650AA5A0C}">
  <sheetPr codeName="Sheet86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726</v>
      </c>
    </row>
    <row r="2" spans="1:3" ht="21" x14ac:dyDescent="0.35">
      <c r="A2" s="105" t="s">
        <v>681</v>
      </c>
    </row>
    <row r="3" spans="1:3" ht="17.25" x14ac:dyDescent="0.25">
      <c r="A3" s="378" t="s">
        <v>676</v>
      </c>
      <c r="B3" s="379" t="s">
        <v>382</v>
      </c>
      <c r="C3" s="380" t="s">
        <v>383</v>
      </c>
    </row>
    <row r="4" spans="1:3" ht="15.75" x14ac:dyDescent="0.25">
      <c r="A4" s="358" t="s">
        <v>244</v>
      </c>
      <c r="B4" s="359">
        <v>6641</v>
      </c>
      <c r="C4" s="360">
        <v>100</v>
      </c>
    </row>
    <row r="5" spans="1:3" ht="15.75" x14ac:dyDescent="0.25">
      <c r="A5" s="309" t="s">
        <v>677</v>
      </c>
      <c r="B5" s="314">
        <v>210</v>
      </c>
      <c r="C5" s="195">
        <v>3.1621743713296189</v>
      </c>
    </row>
    <row r="6" spans="1:3" ht="15.75" x14ac:dyDescent="0.25">
      <c r="A6" s="310" t="s">
        <v>678</v>
      </c>
      <c r="B6" s="314">
        <v>1337</v>
      </c>
      <c r="C6" s="195">
        <v>20.132510164131908</v>
      </c>
    </row>
    <row r="7" spans="1:3" ht="15.75" x14ac:dyDescent="0.25">
      <c r="A7" s="310" t="s">
        <v>679</v>
      </c>
      <c r="B7" s="314">
        <v>775</v>
      </c>
      <c r="C7" s="195">
        <v>11.669929227525975</v>
      </c>
    </row>
    <row r="8" spans="1:3" ht="15.75" x14ac:dyDescent="0.25">
      <c r="A8" s="310" t="s">
        <v>811</v>
      </c>
      <c r="B8" s="314">
        <v>13</v>
      </c>
      <c r="C8" s="195">
        <v>0.19575365155850022</v>
      </c>
    </row>
    <row r="9" spans="1:3" ht="16.5" thickBot="1" x14ac:dyDescent="0.3">
      <c r="A9" s="311" t="s">
        <v>389</v>
      </c>
      <c r="B9" s="315">
        <v>4306</v>
      </c>
      <c r="C9" s="197">
        <v>64.839632585453998</v>
      </c>
    </row>
    <row r="10" spans="1:3" ht="15.75" x14ac:dyDescent="0.25">
      <c r="A10" s="199" t="s">
        <v>716</v>
      </c>
      <c r="B10" s="200"/>
      <c r="C10" s="201"/>
    </row>
    <row r="11" spans="1:3" ht="15.75" x14ac:dyDescent="0.25">
      <c r="A11" s="41" t="s">
        <v>225</v>
      </c>
    </row>
    <row r="12" spans="1:3" ht="15.75" x14ac:dyDescent="0.25">
      <c r="A12" s="84" t="s">
        <v>145</v>
      </c>
    </row>
  </sheetData>
  <sheetProtection algorithmName="SHA-512" hashValue="RmYaf1XRrI2zfQ4ZTPtk9STKwZCmovGglXYeamD/rsIis8seiJvNhPjUXU4frsnSGkIJxJu/faa+Ilu5h72tCA==" saltValue="GQ7kKkG4MlAS5TzGmzYftQ==" spinCount="100000" sheet="1" objects="1" scenarios="1"/>
  <hyperlinks>
    <hyperlink ref="A12" location="'Table of Contents'!A1" display="Click here to return to the Table of Contents" xr:uid="{E979A7BF-FEC2-4941-89A9-7D8472072B4E}"/>
  </hyperlinks>
  <pageMargins left="0.7" right="0.7" top="0.75" bottom="0.75" header="0.3" footer="0.3"/>
  <pageSetup scale="89" orientation="portrait" horizontalDpi="200" verticalDpi="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DE15-1EBC-4D84-A72B-835BA7E91E72}">
  <sheetPr codeName="Sheet87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727</v>
      </c>
    </row>
    <row r="2" spans="1:3" ht="21" x14ac:dyDescent="0.35">
      <c r="A2" s="105" t="s">
        <v>728</v>
      </c>
    </row>
    <row r="3" spans="1:3" ht="17.25" x14ac:dyDescent="0.25">
      <c r="A3" s="378" t="s">
        <v>676</v>
      </c>
      <c r="B3" s="382" t="s">
        <v>382</v>
      </c>
      <c r="C3" s="380" t="s">
        <v>383</v>
      </c>
    </row>
    <row r="4" spans="1:3" ht="15.75" x14ac:dyDescent="0.25">
      <c r="A4" s="358" t="s">
        <v>244</v>
      </c>
      <c r="B4" s="383">
        <v>9</v>
      </c>
      <c r="C4" s="360">
        <v>100</v>
      </c>
    </row>
    <row r="5" spans="1:3" ht="15.75" x14ac:dyDescent="0.25">
      <c r="A5" s="309" t="s">
        <v>677</v>
      </c>
      <c r="B5" s="352">
        <v>1</v>
      </c>
      <c r="C5" s="195">
        <v>11.111111111111111</v>
      </c>
    </row>
    <row r="6" spans="1:3" ht="15.75" x14ac:dyDescent="0.25">
      <c r="A6" s="310" t="s">
        <v>678</v>
      </c>
      <c r="B6" s="352">
        <v>4</v>
      </c>
      <c r="C6" s="195">
        <v>44.444444444444443</v>
      </c>
    </row>
    <row r="7" spans="1:3" ht="15.75" x14ac:dyDescent="0.25">
      <c r="A7" s="310" t="s">
        <v>679</v>
      </c>
      <c r="B7" s="352">
        <v>0</v>
      </c>
      <c r="C7" s="195">
        <v>0</v>
      </c>
    </row>
    <row r="8" spans="1:3" ht="15.75" x14ac:dyDescent="0.25">
      <c r="A8" s="310" t="s">
        <v>811</v>
      </c>
      <c r="B8" s="352">
        <v>0</v>
      </c>
      <c r="C8" s="195">
        <v>0</v>
      </c>
    </row>
    <row r="9" spans="1:3" ht="16.5" thickBot="1" x14ac:dyDescent="0.3">
      <c r="A9" s="311" t="s">
        <v>389</v>
      </c>
      <c r="B9" s="384">
        <v>4</v>
      </c>
      <c r="C9" s="197">
        <v>44.444444444444443</v>
      </c>
    </row>
    <row r="10" spans="1:3" ht="15.75" x14ac:dyDescent="0.25">
      <c r="A10" s="199" t="s">
        <v>716</v>
      </c>
      <c r="B10" s="200"/>
      <c r="C10" s="201"/>
    </row>
    <row r="11" spans="1:3" ht="15.75" x14ac:dyDescent="0.25">
      <c r="A11" s="41" t="s">
        <v>225</v>
      </c>
    </row>
    <row r="12" spans="1:3" ht="15.75" x14ac:dyDescent="0.25">
      <c r="A12" s="84" t="s">
        <v>145</v>
      </c>
    </row>
  </sheetData>
  <sheetProtection algorithmName="SHA-512" hashValue="Nx3wrPxG+zc+xWIJl3eJL0X3F8O4K99SoBz/6dg7JzpgxLRB29PAdd0TKjlyTOBypx+1ADIPllzaE3wNfzywhQ==" saltValue="djdymPRGpW7vtDfEKXRP6A==" spinCount="100000" sheet="1" objects="1" scenarios="1"/>
  <hyperlinks>
    <hyperlink ref="A12" location="'Table of Contents'!A1" display="Click here to return to the Table of Contents" xr:uid="{E91DC2B0-3A27-4B2F-A04A-A171C32E2980}"/>
  </hyperlinks>
  <pageMargins left="0.7" right="0.7" top="0.75" bottom="0.75" header="0.3" footer="0.3"/>
  <pageSetup scale="8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5507-EC5E-4533-AF65-A14CD0056267}">
  <sheetPr codeName="Sheet88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729</v>
      </c>
    </row>
    <row r="2" spans="1:3" ht="21" x14ac:dyDescent="0.35">
      <c r="A2" s="105" t="s">
        <v>685</v>
      </c>
    </row>
    <row r="3" spans="1:3" ht="17.25" x14ac:dyDescent="0.25">
      <c r="A3" s="389" t="s">
        <v>676</v>
      </c>
      <c r="B3" s="379" t="s">
        <v>382</v>
      </c>
      <c r="C3" s="380" t="s">
        <v>383</v>
      </c>
    </row>
    <row r="4" spans="1:3" ht="15.75" x14ac:dyDescent="0.25">
      <c r="A4" s="388" t="s">
        <v>244</v>
      </c>
      <c r="B4" s="359">
        <v>129</v>
      </c>
      <c r="C4" s="360">
        <v>100</v>
      </c>
    </row>
    <row r="5" spans="1:3" ht="15.75" x14ac:dyDescent="0.25">
      <c r="A5" s="385" t="s">
        <v>677</v>
      </c>
      <c r="B5" s="314">
        <v>2</v>
      </c>
      <c r="C5" s="195">
        <v>1.5503875968992249</v>
      </c>
    </row>
    <row r="6" spans="1:3" ht="15.75" x14ac:dyDescent="0.25">
      <c r="A6" s="386" t="s">
        <v>678</v>
      </c>
      <c r="B6" s="314">
        <v>22</v>
      </c>
      <c r="C6" s="195">
        <v>17.054263565891475</v>
      </c>
    </row>
    <row r="7" spans="1:3" ht="15.75" x14ac:dyDescent="0.25">
      <c r="A7" s="386" t="s">
        <v>679</v>
      </c>
      <c r="B7" s="314">
        <v>6</v>
      </c>
      <c r="C7" s="195">
        <v>4.6511627906976747</v>
      </c>
    </row>
    <row r="8" spans="1:3" ht="15.75" x14ac:dyDescent="0.25">
      <c r="A8" s="386" t="s">
        <v>811</v>
      </c>
      <c r="B8" s="314">
        <v>1</v>
      </c>
      <c r="C8" s="195">
        <v>0.77519379844961245</v>
      </c>
    </row>
    <row r="9" spans="1:3" ht="16.5" thickBot="1" x14ac:dyDescent="0.3">
      <c r="A9" s="387" t="s">
        <v>389</v>
      </c>
      <c r="B9" s="315">
        <v>98</v>
      </c>
      <c r="C9" s="197">
        <v>75.968992248062023</v>
      </c>
    </row>
    <row r="10" spans="1:3" ht="15.75" x14ac:dyDescent="0.25">
      <c r="A10" s="199" t="s">
        <v>716</v>
      </c>
      <c r="B10" s="200"/>
      <c r="C10" s="201"/>
    </row>
    <row r="11" spans="1:3" ht="15.75" x14ac:dyDescent="0.25">
      <c r="A11" s="41" t="s">
        <v>225</v>
      </c>
    </row>
    <row r="12" spans="1:3" ht="15.75" x14ac:dyDescent="0.25">
      <c r="A12" s="84" t="s">
        <v>145</v>
      </c>
    </row>
  </sheetData>
  <sheetProtection algorithmName="SHA-512" hashValue="JZ2ENsazgcxzAxJXXxWhe4khfS02NqzHZfiy157YM7UkwodJylB9mXU4EAfB6Op3TWGgI7eHGr4s0tQmz8quWQ==" saltValue="3J9r0rO2phlDSONOQSKQlg==" spinCount="100000" sheet="1" objects="1" scenarios="1"/>
  <hyperlinks>
    <hyperlink ref="A12" location="'Table of Contents'!A1" display="Click here to return to the Table of Contents" xr:uid="{E091522C-4E13-499E-8C8F-8CB8F45E4A98}"/>
  </hyperlinks>
  <pageMargins left="0.7" right="0.7" top="0.75" bottom="0.75" header="0.3" footer="0.3"/>
  <pageSetup scale="89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435D-4C2B-4CFF-ABD6-13A5BC0E8AFF}">
  <sheetPr codeName="Sheet89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730</v>
      </c>
    </row>
    <row r="2" spans="1:3" ht="21" x14ac:dyDescent="0.35">
      <c r="A2" s="105" t="s">
        <v>687</v>
      </c>
    </row>
    <row r="3" spans="1:3" ht="17.25" x14ac:dyDescent="0.25">
      <c r="A3" s="389" t="s">
        <v>676</v>
      </c>
      <c r="B3" s="379" t="s">
        <v>382</v>
      </c>
      <c r="C3" s="380" t="s">
        <v>383</v>
      </c>
    </row>
    <row r="4" spans="1:3" ht="15.75" x14ac:dyDescent="0.25">
      <c r="A4" s="388" t="s">
        <v>244</v>
      </c>
      <c r="B4" s="359">
        <v>10</v>
      </c>
      <c r="C4" s="360">
        <v>100</v>
      </c>
    </row>
    <row r="5" spans="1:3" ht="15.75" x14ac:dyDescent="0.25">
      <c r="A5" s="385" t="s">
        <v>677</v>
      </c>
      <c r="B5" s="314">
        <v>1</v>
      </c>
      <c r="C5" s="195">
        <v>10</v>
      </c>
    </row>
    <row r="6" spans="1:3" ht="15.75" x14ac:dyDescent="0.25">
      <c r="A6" s="386" t="s">
        <v>678</v>
      </c>
      <c r="B6" s="314">
        <v>0</v>
      </c>
      <c r="C6" s="195">
        <v>0</v>
      </c>
    </row>
    <row r="7" spans="1:3" ht="15.75" x14ac:dyDescent="0.25">
      <c r="A7" s="386" t="s">
        <v>679</v>
      </c>
      <c r="B7" s="314">
        <v>0</v>
      </c>
      <c r="C7" s="195">
        <v>0</v>
      </c>
    </row>
    <row r="8" spans="1:3" ht="15.75" x14ac:dyDescent="0.25">
      <c r="A8" s="386" t="s">
        <v>811</v>
      </c>
      <c r="B8" s="314">
        <v>0</v>
      </c>
      <c r="C8" s="195">
        <v>0</v>
      </c>
    </row>
    <row r="9" spans="1:3" ht="16.5" thickBot="1" x14ac:dyDescent="0.3">
      <c r="A9" s="387" t="s">
        <v>389</v>
      </c>
      <c r="B9" s="315">
        <v>9</v>
      </c>
      <c r="C9" s="197">
        <v>90</v>
      </c>
    </row>
    <row r="10" spans="1:3" ht="15.75" x14ac:dyDescent="0.25">
      <c r="A10" s="199" t="s">
        <v>716</v>
      </c>
      <c r="B10" s="200"/>
      <c r="C10" s="201"/>
    </row>
    <row r="11" spans="1:3" ht="15.75" x14ac:dyDescent="0.25">
      <c r="A11" s="41" t="s">
        <v>225</v>
      </c>
    </row>
    <row r="12" spans="1:3" ht="15.75" x14ac:dyDescent="0.25">
      <c r="A12" s="84" t="s">
        <v>145</v>
      </c>
    </row>
  </sheetData>
  <sheetProtection algorithmName="SHA-512" hashValue="Nqh7NgFseWHgNaseL4G9b+Pspl5e4+1ypGmUd7j85AEEMR57Lo/D1iaAh6Qbls86THPE4m2ov72fhAzv9FAOAQ==" saltValue="wW94JW+vLQ2o5zidcYLHcA==" spinCount="100000" sheet="1" objects="1" scenarios="1"/>
  <hyperlinks>
    <hyperlink ref="A12" location="'Table of Contents'!A1" display="Click here to return to the Table of Contents" xr:uid="{40EA6BCA-3DC2-4A1B-A695-5177215DA8DF}"/>
  </hyperlinks>
  <pageMargins left="0.7" right="0.7" top="0.75" bottom="0.75" header="0.3" footer="0.3"/>
  <pageSetup scale="89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CF8C-6A3B-4FBA-889C-A8EDD5831CE0}">
  <sheetPr codeName="Sheet90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105" t="s">
        <v>731</v>
      </c>
    </row>
    <row r="2" spans="1:3" ht="21" x14ac:dyDescent="0.35">
      <c r="A2" s="105" t="s">
        <v>689</v>
      </c>
    </row>
    <row r="3" spans="1:3" ht="17.25" x14ac:dyDescent="0.25">
      <c r="A3" s="389" t="s">
        <v>676</v>
      </c>
      <c r="B3" s="379" t="s">
        <v>382</v>
      </c>
      <c r="C3" s="380" t="s">
        <v>383</v>
      </c>
    </row>
    <row r="4" spans="1:3" ht="15.75" x14ac:dyDescent="0.25">
      <c r="A4" s="388" t="s">
        <v>244</v>
      </c>
      <c r="B4" s="359">
        <v>8</v>
      </c>
      <c r="C4" s="360">
        <v>100</v>
      </c>
    </row>
    <row r="5" spans="1:3" ht="15.75" x14ac:dyDescent="0.25">
      <c r="A5" s="385" t="s">
        <v>677</v>
      </c>
      <c r="B5" s="314">
        <v>0</v>
      </c>
      <c r="C5" s="195">
        <v>0</v>
      </c>
    </row>
    <row r="6" spans="1:3" ht="15.75" x14ac:dyDescent="0.25">
      <c r="A6" s="386" t="s">
        <v>678</v>
      </c>
      <c r="B6" s="314">
        <v>1</v>
      </c>
      <c r="C6" s="195">
        <v>12.5</v>
      </c>
    </row>
    <row r="7" spans="1:3" ht="15.75" x14ac:dyDescent="0.25">
      <c r="A7" s="386" t="s">
        <v>679</v>
      </c>
      <c r="B7" s="314">
        <v>1</v>
      </c>
      <c r="C7" s="195">
        <v>12.5</v>
      </c>
    </row>
    <row r="8" spans="1:3" ht="15.75" x14ac:dyDescent="0.25">
      <c r="A8" s="386" t="s">
        <v>811</v>
      </c>
      <c r="B8" s="314">
        <v>0</v>
      </c>
      <c r="C8" s="195">
        <v>0</v>
      </c>
    </row>
    <row r="9" spans="1:3" ht="16.5" thickBot="1" x14ac:dyDescent="0.3">
      <c r="A9" s="387" t="s">
        <v>389</v>
      </c>
      <c r="B9" s="315">
        <v>6</v>
      </c>
      <c r="C9" s="197">
        <v>75</v>
      </c>
    </row>
    <row r="10" spans="1:3" ht="15.75" x14ac:dyDescent="0.25">
      <c r="A10" s="199" t="s">
        <v>716</v>
      </c>
      <c r="B10" s="200"/>
      <c r="C10" s="201"/>
    </row>
    <row r="11" spans="1:3" ht="15.75" x14ac:dyDescent="0.25">
      <c r="A11" s="41" t="s">
        <v>225</v>
      </c>
    </row>
    <row r="12" spans="1:3" ht="15.75" x14ac:dyDescent="0.25">
      <c r="A12" s="84" t="s">
        <v>145</v>
      </c>
    </row>
  </sheetData>
  <sheetProtection algorithmName="SHA-512" hashValue="x3dHJ7Iw5CYDy3ebYXdSt+S5oQRBEBjpRGxc6Z2uLu2+afOqrLyOE4jhmjpQ6hASAXG4hWES396BOT6WjFNBFw==" saltValue="eLqNChK7GlmiakPVDxQm+w==" spinCount="100000" sheet="1" objects="1" scenarios="1"/>
  <hyperlinks>
    <hyperlink ref="A12" location="'Table of Contents'!A1" display="Click here to return to the Table of Contents" xr:uid="{7BCB9564-A680-4CCB-91EB-299CDDAB57E8}"/>
  </hyperlinks>
  <pageMargins left="0.7" right="0.7" top="0.75" bottom="0.75" header="0.3" footer="0.3"/>
  <pageSetup scale="89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7F0F-9E8E-4E6E-A1FE-0C751FB42232}">
  <sheetPr codeName="Sheet57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2" width="9.7109375" style="45" customWidth="1"/>
    <col min="13" max="16384" width="9.140625" style="43"/>
  </cols>
  <sheetData>
    <row r="1" spans="1:17" ht="21" x14ac:dyDescent="0.25">
      <c r="A1" s="367" t="s">
        <v>732</v>
      </c>
      <c r="P1" s="102" t="s">
        <v>147</v>
      </c>
      <c r="Q1" s="21"/>
    </row>
    <row r="2" spans="1:17" ht="35.1" customHeight="1" x14ac:dyDescent="0.2">
      <c r="A2" s="367" t="s">
        <v>733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s="27" customFormat="1" ht="38.1" customHeight="1" thickBot="1" x14ac:dyDescent="0.35">
      <c r="A3" s="374" t="s">
        <v>148</v>
      </c>
      <c r="B3" s="23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L3" s="26" t="s">
        <v>159</v>
      </c>
    </row>
    <row r="4" spans="1:17" ht="18" customHeight="1" x14ac:dyDescent="0.2">
      <c r="A4" s="255" t="s">
        <v>160</v>
      </c>
      <c r="B4" s="29">
        <v>7848</v>
      </c>
      <c r="C4" s="29">
        <v>9648</v>
      </c>
      <c r="D4" s="29">
        <v>11850</v>
      </c>
      <c r="E4" s="29">
        <v>10504</v>
      </c>
      <c r="F4" s="261">
        <v>13527</v>
      </c>
      <c r="G4" s="31">
        <v>19.954778322703245</v>
      </c>
      <c r="H4" s="31">
        <v>24.440126553650334</v>
      </c>
      <c r="I4" s="31">
        <v>29.977561605406951</v>
      </c>
      <c r="J4" s="31">
        <v>26.56430339287153</v>
      </c>
      <c r="K4" s="31">
        <v>34.359859210686444</v>
      </c>
      <c r="L4" s="32" t="s">
        <v>161</v>
      </c>
    </row>
    <row r="5" spans="1:17" ht="15" customHeight="1" x14ac:dyDescent="0.2">
      <c r="A5" s="256" t="s">
        <v>162</v>
      </c>
      <c r="B5" s="35">
        <v>232</v>
      </c>
      <c r="C5" s="35">
        <v>272</v>
      </c>
      <c r="D5" s="35">
        <v>327</v>
      </c>
      <c r="E5" s="35">
        <v>260</v>
      </c>
      <c r="F5" s="262">
        <v>305</v>
      </c>
      <c r="G5" s="37">
        <v>13.978008736255461</v>
      </c>
      <c r="H5" s="37">
        <v>16.290751584605001</v>
      </c>
      <c r="I5" s="37">
        <v>19.476736913955708</v>
      </c>
      <c r="J5" s="37">
        <v>15.460545876196706</v>
      </c>
      <c r="K5" s="37">
        <v>18.244452938583191</v>
      </c>
      <c r="L5" s="35">
        <v>38</v>
      </c>
    </row>
    <row r="6" spans="1:17" ht="16.5" customHeight="1" x14ac:dyDescent="0.2">
      <c r="A6" s="478" t="s">
        <v>691</v>
      </c>
      <c r="B6" s="35">
        <v>19</v>
      </c>
      <c r="C6" s="35">
        <v>20</v>
      </c>
      <c r="D6" s="35">
        <v>10</v>
      </c>
      <c r="E6" s="35">
        <v>18</v>
      </c>
      <c r="F6" s="262">
        <v>27</v>
      </c>
      <c r="G6" s="37">
        <v>15.529387308787619</v>
      </c>
      <c r="H6" s="37">
        <v>16.249268611364094</v>
      </c>
      <c r="I6" s="37">
        <v>8.082731667572542</v>
      </c>
      <c r="J6" s="37">
        <v>14.547632954457763</v>
      </c>
      <c r="K6" s="37">
        <v>22.139747667077444</v>
      </c>
      <c r="L6" s="35">
        <v>30</v>
      </c>
    </row>
    <row r="7" spans="1:17" ht="15" customHeight="1" x14ac:dyDescent="0.2">
      <c r="A7" s="256" t="s">
        <v>164</v>
      </c>
      <c r="B7" s="35">
        <v>0</v>
      </c>
      <c r="C7" s="35">
        <v>0</v>
      </c>
      <c r="D7" s="35">
        <v>0</v>
      </c>
      <c r="E7" s="35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5">
        <v>58</v>
      </c>
    </row>
    <row r="8" spans="1:17" ht="15" customHeight="1" x14ac:dyDescent="0.2">
      <c r="A8" s="256" t="s">
        <v>165</v>
      </c>
      <c r="B8" s="35">
        <v>3</v>
      </c>
      <c r="C8" s="35">
        <v>1</v>
      </c>
      <c r="D8" s="35">
        <v>1</v>
      </c>
      <c r="E8" s="35">
        <v>0</v>
      </c>
      <c r="F8" s="262">
        <v>2</v>
      </c>
      <c r="G8" s="37">
        <v>7.78230304288049</v>
      </c>
      <c r="H8" s="37">
        <v>2.4976272541085969</v>
      </c>
      <c r="I8" s="37">
        <v>2.4826832840934481</v>
      </c>
      <c r="J8" s="37">
        <v>0</v>
      </c>
      <c r="K8" s="37">
        <v>4.9608096041273937</v>
      </c>
      <c r="L8" s="35">
        <v>54</v>
      </c>
    </row>
    <row r="9" spans="1:17" ht="15" customHeight="1" x14ac:dyDescent="0.2">
      <c r="A9" s="256" t="s">
        <v>166</v>
      </c>
      <c r="B9" s="35">
        <v>16</v>
      </c>
      <c r="C9" s="35">
        <v>32</v>
      </c>
      <c r="D9" s="35">
        <v>54</v>
      </c>
      <c r="E9" s="35">
        <v>73</v>
      </c>
      <c r="F9" s="262">
        <v>60</v>
      </c>
      <c r="G9" s="37">
        <v>6.8645958469195127</v>
      </c>
      <c r="H9" s="37">
        <v>13.638669036385412</v>
      </c>
      <c r="I9" s="37">
        <v>23.818555536931992</v>
      </c>
      <c r="J9" s="37">
        <v>34.561775623058857</v>
      </c>
      <c r="K9" s="37">
        <v>29.827299933385696</v>
      </c>
      <c r="L9" s="35">
        <v>20</v>
      </c>
    </row>
    <row r="10" spans="1:17" ht="15" customHeight="1" x14ac:dyDescent="0.2">
      <c r="A10" s="256" t="s">
        <v>167</v>
      </c>
      <c r="B10" s="35">
        <v>1</v>
      </c>
      <c r="C10" s="35">
        <v>4</v>
      </c>
      <c r="D10" s="35">
        <v>2</v>
      </c>
      <c r="E10" s="35">
        <v>5</v>
      </c>
      <c r="F10" s="262">
        <v>14</v>
      </c>
      <c r="G10" s="37">
        <v>2.2048771883406095</v>
      </c>
      <c r="H10" s="37">
        <v>8.8173702193320835</v>
      </c>
      <c r="I10" s="37">
        <v>4.4164734459534065</v>
      </c>
      <c r="J10" s="37">
        <v>11.043134483291738</v>
      </c>
      <c r="K10" s="37">
        <v>31.034559198421672</v>
      </c>
      <c r="L10" s="35">
        <v>18</v>
      </c>
    </row>
    <row r="11" spans="1:17" ht="15" customHeight="1" x14ac:dyDescent="0.2">
      <c r="A11" s="256" t="s">
        <v>168</v>
      </c>
      <c r="B11" s="35">
        <v>3</v>
      </c>
      <c r="C11" s="35">
        <v>1</v>
      </c>
      <c r="D11" s="35">
        <v>8</v>
      </c>
      <c r="E11" s="35">
        <v>1</v>
      </c>
      <c r="F11" s="262">
        <v>8</v>
      </c>
      <c r="G11" s="37">
        <v>13.766519823788546</v>
      </c>
      <c r="H11" s="37">
        <v>4.6104195481788839</v>
      </c>
      <c r="I11" s="37">
        <v>36.79006668199586</v>
      </c>
      <c r="J11" s="37">
        <v>4.5816915605241455</v>
      </c>
      <c r="K11" s="37">
        <v>36.266376535654381</v>
      </c>
      <c r="L11" s="35">
        <v>13</v>
      </c>
    </row>
    <row r="12" spans="1:17" ht="15" customHeight="1" x14ac:dyDescent="0.2">
      <c r="A12" s="258" t="s">
        <v>169</v>
      </c>
      <c r="B12" s="35">
        <v>107</v>
      </c>
      <c r="C12" s="35">
        <v>129</v>
      </c>
      <c r="D12" s="35">
        <v>158</v>
      </c>
      <c r="E12" s="35">
        <v>133</v>
      </c>
      <c r="F12" s="262">
        <v>163</v>
      </c>
      <c r="G12" s="37">
        <v>9.3087431717758911</v>
      </c>
      <c r="H12" s="37">
        <v>11.139732836391866</v>
      </c>
      <c r="I12" s="37">
        <v>13.593888600664036</v>
      </c>
      <c r="J12" s="37">
        <v>11.399977200045599</v>
      </c>
      <c r="K12" s="37">
        <v>14.006264151267652</v>
      </c>
      <c r="L12" s="35">
        <v>42</v>
      </c>
    </row>
    <row r="13" spans="1:17" ht="15" customHeight="1" x14ac:dyDescent="0.2">
      <c r="A13" s="256" t="s">
        <v>170</v>
      </c>
      <c r="B13" s="35">
        <v>1</v>
      </c>
      <c r="C13" s="35">
        <v>2</v>
      </c>
      <c r="D13" s="35">
        <v>0</v>
      </c>
      <c r="E13" s="35">
        <v>5</v>
      </c>
      <c r="F13" s="262">
        <v>2</v>
      </c>
      <c r="G13" s="37">
        <v>3.7177485314893302</v>
      </c>
      <c r="H13" s="37">
        <v>7.2537356738720442</v>
      </c>
      <c r="I13" s="37">
        <v>0</v>
      </c>
      <c r="J13" s="37">
        <v>18.021265092809514</v>
      </c>
      <c r="K13" s="37">
        <v>7.2650659304733187</v>
      </c>
      <c r="L13" s="35">
        <v>51</v>
      </c>
    </row>
    <row r="14" spans="1:17" ht="15" customHeight="1" x14ac:dyDescent="0.2">
      <c r="A14" s="256" t="s">
        <v>171</v>
      </c>
      <c r="B14" s="35">
        <v>5</v>
      </c>
      <c r="C14" s="35">
        <v>8</v>
      </c>
      <c r="D14" s="35">
        <v>13</v>
      </c>
      <c r="E14" s="35">
        <v>12</v>
      </c>
      <c r="F14" s="262">
        <v>11</v>
      </c>
      <c r="G14" s="37">
        <v>2.7056277056277058</v>
      </c>
      <c r="H14" s="37">
        <v>4.2752856425219914</v>
      </c>
      <c r="I14" s="37">
        <v>6.9183896117719064</v>
      </c>
      <c r="J14" s="37">
        <v>6.2734601269330099</v>
      </c>
      <c r="K14" s="37">
        <v>5.729405391891329</v>
      </c>
      <c r="L14" s="35">
        <v>53</v>
      </c>
    </row>
    <row r="15" spans="1:17" ht="15" customHeight="1" x14ac:dyDescent="0.2">
      <c r="A15" s="256" t="s">
        <v>172</v>
      </c>
      <c r="B15" s="35">
        <v>593</v>
      </c>
      <c r="C15" s="35">
        <v>521</v>
      </c>
      <c r="D15" s="35">
        <v>418</v>
      </c>
      <c r="E15" s="35">
        <v>340</v>
      </c>
      <c r="F15" s="262">
        <v>453</v>
      </c>
      <c r="G15" s="37">
        <v>60.179035166679689</v>
      </c>
      <c r="H15" s="37">
        <v>52.416332567042097</v>
      </c>
      <c r="I15" s="37">
        <v>41.731560241204427</v>
      </c>
      <c r="J15" s="37">
        <v>33.701405546854865</v>
      </c>
      <c r="K15" s="37">
        <v>44.685837844662956</v>
      </c>
      <c r="L15" s="35">
        <v>10</v>
      </c>
    </row>
    <row r="16" spans="1:17" ht="15" customHeight="1" x14ac:dyDescent="0.2">
      <c r="A16" s="256" t="s">
        <v>173</v>
      </c>
      <c r="B16" s="35">
        <v>1</v>
      </c>
      <c r="C16" s="35">
        <v>0</v>
      </c>
      <c r="D16" s="35">
        <v>2</v>
      </c>
      <c r="E16" s="35">
        <v>2</v>
      </c>
      <c r="F16" s="262">
        <v>1</v>
      </c>
      <c r="G16" s="37">
        <v>3.5622684525505841</v>
      </c>
      <c r="H16" s="37">
        <v>0</v>
      </c>
      <c r="I16" s="37">
        <v>7.0113935144609991</v>
      </c>
      <c r="J16" s="37">
        <v>6.9391437096662276</v>
      </c>
      <c r="K16" s="37">
        <v>3.4474437204812634</v>
      </c>
      <c r="L16" s="35">
        <v>56</v>
      </c>
    </row>
    <row r="17" spans="1:12" ht="15" customHeight="1" x14ac:dyDescent="0.2">
      <c r="A17" s="258" t="s">
        <v>174</v>
      </c>
      <c r="B17" s="35">
        <v>12</v>
      </c>
      <c r="C17" s="35">
        <v>16</v>
      </c>
      <c r="D17" s="35">
        <v>18</v>
      </c>
      <c r="E17" s="35">
        <v>15</v>
      </c>
      <c r="F17" s="262">
        <v>30</v>
      </c>
      <c r="G17" s="37">
        <v>8.7277805254123884</v>
      </c>
      <c r="H17" s="37">
        <v>11.636956063217763</v>
      </c>
      <c r="I17" s="37">
        <v>13.163668275559456</v>
      </c>
      <c r="J17" s="37">
        <v>10.987884026546729</v>
      </c>
      <c r="K17" s="37">
        <v>22.145614799176183</v>
      </c>
      <c r="L17" s="35">
        <v>29</v>
      </c>
    </row>
    <row r="18" spans="1:12" ht="15" customHeight="1" x14ac:dyDescent="0.2">
      <c r="A18" s="256" t="s">
        <v>175</v>
      </c>
      <c r="B18" s="35">
        <v>28</v>
      </c>
      <c r="C18" s="35">
        <v>32</v>
      </c>
      <c r="D18" s="35">
        <v>41</v>
      </c>
      <c r="E18" s="35">
        <v>34</v>
      </c>
      <c r="F18" s="262">
        <v>39</v>
      </c>
      <c r="G18" s="37">
        <v>15.501558460252344</v>
      </c>
      <c r="H18" s="37">
        <v>17.716066811716964</v>
      </c>
      <c r="I18" s="37">
        <v>22.675862374107485</v>
      </c>
      <c r="J18" s="37">
        <v>19.043671619888315</v>
      </c>
      <c r="K18" s="37">
        <v>22.027426970607504</v>
      </c>
      <c r="L18" s="35">
        <v>31</v>
      </c>
    </row>
    <row r="19" spans="1:12" ht="15" customHeight="1" x14ac:dyDescent="0.2">
      <c r="A19" s="256" t="s">
        <v>176</v>
      </c>
      <c r="B19" s="35">
        <v>0</v>
      </c>
      <c r="C19" s="35">
        <v>0</v>
      </c>
      <c r="D19" s="35">
        <v>0</v>
      </c>
      <c r="E19" s="35">
        <v>1</v>
      </c>
      <c r="F19" s="262">
        <v>2</v>
      </c>
      <c r="G19" s="37">
        <v>0</v>
      </c>
      <c r="H19" s="37">
        <v>0</v>
      </c>
      <c r="I19" s="37">
        <v>0</v>
      </c>
      <c r="J19" s="37">
        <v>5.2695368077146023</v>
      </c>
      <c r="K19" s="37">
        <v>10.564682267180814</v>
      </c>
      <c r="L19" s="35">
        <v>46</v>
      </c>
    </row>
    <row r="20" spans="1:12" ht="15" customHeight="1" x14ac:dyDescent="0.2">
      <c r="A20" s="256" t="s">
        <v>177</v>
      </c>
      <c r="B20" s="35">
        <v>422</v>
      </c>
      <c r="C20" s="35">
        <v>1035</v>
      </c>
      <c r="D20" s="35">
        <v>1369</v>
      </c>
      <c r="E20" s="35">
        <v>773</v>
      </c>
      <c r="F20" s="262">
        <v>752</v>
      </c>
      <c r="G20" s="37">
        <v>47.511661185562311</v>
      </c>
      <c r="H20" s="37">
        <v>115.55788780278121</v>
      </c>
      <c r="I20" s="37">
        <v>151.58057908431601</v>
      </c>
      <c r="J20" s="37">
        <v>85.224046631775892</v>
      </c>
      <c r="K20" s="37">
        <v>82.793578653349229</v>
      </c>
      <c r="L20" s="35">
        <v>3</v>
      </c>
    </row>
    <row r="21" spans="1:12" ht="15" customHeight="1" x14ac:dyDescent="0.2">
      <c r="A21" s="256" t="s">
        <v>178</v>
      </c>
      <c r="B21" s="35">
        <v>41</v>
      </c>
      <c r="C21" s="35">
        <v>36</v>
      </c>
      <c r="D21" s="35">
        <v>66</v>
      </c>
      <c r="E21" s="35">
        <v>38</v>
      </c>
      <c r="F21" s="262">
        <v>87</v>
      </c>
      <c r="G21" s="37">
        <v>27.529157406350507</v>
      </c>
      <c r="H21" s="37">
        <v>23.834745762711865</v>
      </c>
      <c r="I21" s="37">
        <v>43.509502870967957</v>
      </c>
      <c r="J21" s="37">
        <v>24.822810856713591</v>
      </c>
      <c r="K21" s="37">
        <v>56.634356874564666</v>
      </c>
      <c r="L21" s="35">
        <v>8</v>
      </c>
    </row>
    <row r="22" spans="1:12" ht="15" customHeight="1" x14ac:dyDescent="0.2">
      <c r="A22" s="256" t="s">
        <v>179</v>
      </c>
      <c r="B22" s="35">
        <v>1</v>
      </c>
      <c r="C22" s="35">
        <v>7</v>
      </c>
      <c r="D22" s="35">
        <v>12</v>
      </c>
      <c r="E22" s="35">
        <v>13</v>
      </c>
      <c r="F22" s="262">
        <v>23</v>
      </c>
      <c r="G22" s="37">
        <v>1.4713888439297853</v>
      </c>
      <c r="H22" s="37">
        <v>10.240205974428743</v>
      </c>
      <c r="I22" s="37">
        <v>17.617523563437768</v>
      </c>
      <c r="J22" s="37">
        <v>19.089854476570874</v>
      </c>
      <c r="K22" s="37">
        <v>33.782791339854882</v>
      </c>
      <c r="L22" s="35">
        <v>15</v>
      </c>
    </row>
    <row r="23" spans="1:12" ht="15" customHeight="1" x14ac:dyDescent="0.2">
      <c r="A23" s="256" t="s">
        <v>180</v>
      </c>
      <c r="B23" s="35">
        <v>4</v>
      </c>
      <c r="C23" s="35">
        <v>1</v>
      </c>
      <c r="D23" s="35">
        <v>3</v>
      </c>
      <c r="E23" s="35">
        <v>7</v>
      </c>
      <c r="F23" s="262">
        <v>2</v>
      </c>
      <c r="G23" s="37">
        <v>12.249272699433471</v>
      </c>
      <c r="H23" s="37">
        <v>3.0361914015059508</v>
      </c>
      <c r="I23" s="37">
        <v>9.1304744803238282</v>
      </c>
      <c r="J23" s="37">
        <v>21.857923497267759</v>
      </c>
      <c r="K23" s="37">
        <v>6.3740956751760844</v>
      </c>
      <c r="L23" s="35">
        <v>52</v>
      </c>
    </row>
    <row r="24" spans="1:12" ht="15" customHeight="1" x14ac:dyDescent="0.2">
      <c r="A24" s="256" t="s">
        <v>181</v>
      </c>
      <c r="B24" s="35">
        <v>2743</v>
      </c>
      <c r="C24" s="35">
        <v>2903</v>
      </c>
      <c r="D24" s="35">
        <v>3221</v>
      </c>
      <c r="E24" s="35">
        <v>3122</v>
      </c>
      <c r="F24" s="262">
        <v>3923</v>
      </c>
      <c r="G24" s="37">
        <v>27.119117287067969</v>
      </c>
      <c r="H24" s="37">
        <v>28.740664852859776</v>
      </c>
      <c r="I24" s="37">
        <v>32.005640783036235</v>
      </c>
      <c r="J24" s="37">
        <v>31.181104690009683</v>
      </c>
      <c r="K24" s="37">
        <v>39.447144697415865</v>
      </c>
      <c r="L24" s="35">
        <v>11</v>
      </c>
    </row>
    <row r="25" spans="1:12" ht="16.5" customHeight="1" x14ac:dyDescent="0.2">
      <c r="A25" s="478" t="s">
        <v>692</v>
      </c>
      <c r="B25" s="35">
        <v>169</v>
      </c>
      <c r="C25" s="35">
        <v>203</v>
      </c>
      <c r="D25" s="35">
        <v>218</v>
      </c>
      <c r="E25" s="35">
        <v>217</v>
      </c>
      <c r="F25" s="262">
        <v>293</v>
      </c>
      <c r="G25" s="37">
        <v>35.848428354165087</v>
      </c>
      <c r="H25" s="37">
        <v>43.193335776527263</v>
      </c>
      <c r="I25" s="37">
        <v>46.556293626958407</v>
      </c>
      <c r="J25" s="37">
        <v>46.534875167935645</v>
      </c>
      <c r="K25" s="37">
        <v>63.642070139872089</v>
      </c>
      <c r="L25" s="35">
        <v>7</v>
      </c>
    </row>
    <row r="26" spans="1:12" ht="16.5" customHeight="1" x14ac:dyDescent="0.2">
      <c r="A26" s="478" t="s">
        <v>693</v>
      </c>
      <c r="B26" s="35">
        <v>27</v>
      </c>
      <c r="C26" s="35">
        <v>26</v>
      </c>
      <c r="D26" s="35">
        <v>33</v>
      </c>
      <c r="E26" s="35">
        <v>21</v>
      </c>
      <c r="F26" s="262">
        <v>44</v>
      </c>
      <c r="G26" s="37">
        <v>18.880665010684339</v>
      </c>
      <c r="H26" s="37">
        <v>18.144772449727462</v>
      </c>
      <c r="I26" s="37">
        <v>22.948808743344561</v>
      </c>
      <c r="J26" s="37">
        <v>14.654712039567574</v>
      </c>
      <c r="K26" s="37">
        <v>31.604746067467286</v>
      </c>
      <c r="L26" s="35">
        <v>17</v>
      </c>
    </row>
    <row r="27" spans="1:12" ht="15" customHeight="1" x14ac:dyDescent="0.2">
      <c r="A27" s="256" t="s">
        <v>184</v>
      </c>
      <c r="B27" s="35">
        <v>101</v>
      </c>
      <c r="C27" s="35">
        <v>124</v>
      </c>
      <c r="D27" s="35">
        <v>120</v>
      </c>
      <c r="E27" s="35">
        <v>77</v>
      </c>
      <c r="F27" s="262">
        <v>154</v>
      </c>
      <c r="G27" s="37">
        <v>65.48321425329685</v>
      </c>
      <c r="H27" s="37">
        <v>79.755074738223257</v>
      </c>
      <c r="I27" s="37">
        <v>77.274278612411536</v>
      </c>
      <c r="J27" s="37">
        <v>49.195305362288288</v>
      </c>
      <c r="K27" s="37">
        <v>98.305820470591243</v>
      </c>
      <c r="L27" s="35">
        <v>1</v>
      </c>
    </row>
    <row r="28" spans="1:12" ht="15" customHeight="1" x14ac:dyDescent="0.2">
      <c r="A28" s="256" t="s">
        <v>185</v>
      </c>
      <c r="B28" s="35">
        <v>40</v>
      </c>
      <c r="C28" s="35">
        <v>33</v>
      </c>
      <c r="D28" s="35">
        <v>47</v>
      </c>
      <c r="E28" s="35">
        <v>19</v>
      </c>
      <c r="F28" s="262">
        <v>24</v>
      </c>
      <c r="G28" s="37">
        <v>15.10842181202857</v>
      </c>
      <c r="H28" s="37">
        <v>12.455462286369951</v>
      </c>
      <c r="I28" s="37">
        <v>17.808629228128542</v>
      </c>
      <c r="J28" s="37">
        <v>7.2405777218855985</v>
      </c>
      <c r="K28" s="37">
        <v>9.2160235930203989</v>
      </c>
      <c r="L28" s="35">
        <v>48</v>
      </c>
    </row>
    <row r="29" spans="1:12" ht="15" customHeight="1" x14ac:dyDescent="0.2">
      <c r="A29" s="256" t="s">
        <v>186</v>
      </c>
      <c r="B29" s="35">
        <v>2</v>
      </c>
      <c r="C29" s="35">
        <v>1</v>
      </c>
      <c r="D29" s="35">
        <v>0</v>
      </c>
      <c r="E29" s="35">
        <v>2</v>
      </c>
      <c r="F29" s="262">
        <v>2</v>
      </c>
      <c r="G29" s="37">
        <v>11.427265455376528</v>
      </c>
      <c r="H29" s="37">
        <v>5.7653502450273857</v>
      </c>
      <c r="I29" s="37">
        <v>0</v>
      </c>
      <c r="J29" s="37">
        <v>11.680196227296619</v>
      </c>
      <c r="K29" s="37">
        <v>11.734334663224596</v>
      </c>
      <c r="L29" s="35">
        <v>45</v>
      </c>
    </row>
    <row r="30" spans="1:12" ht="15" customHeight="1" x14ac:dyDescent="0.2">
      <c r="A30" s="256" t="s">
        <v>187</v>
      </c>
      <c r="B30" s="35">
        <v>4</v>
      </c>
      <c r="C30" s="35">
        <v>4</v>
      </c>
      <c r="D30" s="35">
        <v>7</v>
      </c>
      <c r="E30" s="35">
        <v>17</v>
      </c>
      <c r="F30" s="262">
        <v>15</v>
      </c>
      <c r="G30" s="37">
        <v>4.3663832156229194</v>
      </c>
      <c r="H30" s="37">
        <v>4.3608137278416148</v>
      </c>
      <c r="I30" s="37">
        <v>7.631340826583231</v>
      </c>
      <c r="J30" s="37">
        <v>18.558546756621034</v>
      </c>
      <c r="K30" s="37">
        <v>16.518732242362841</v>
      </c>
      <c r="L30" s="35">
        <v>39</v>
      </c>
    </row>
    <row r="31" spans="1:12" ht="15" customHeight="1" x14ac:dyDescent="0.2">
      <c r="A31" s="256" t="s">
        <v>188</v>
      </c>
      <c r="B31" s="35">
        <v>56</v>
      </c>
      <c r="C31" s="35">
        <v>76</v>
      </c>
      <c r="D31" s="35">
        <v>151</v>
      </c>
      <c r="E31" s="35">
        <v>178</v>
      </c>
      <c r="F31" s="262">
        <v>152</v>
      </c>
      <c r="G31" s="37">
        <v>20.542166464913247</v>
      </c>
      <c r="H31" s="37">
        <v>27.649333687438833</v>
      </c>
      <c r="I31" s="37">
        <v>54.285888904467619</v>
      </c>
      <c r="J31" s="37">
        <v>63.373837997956372</v>
      </c>
      <c r="K31" s="37">
        <v>53.673643063211308</v>
      </c>
      <c r="L31" s="35">
        <v>9</v>
      </c>
    </row>
    <row r="32" spans="1:12" ht="15" customHeight="1" x14ac:dyDescent="0.2">
      <c r="A32" s="256" t="s">
        <v>189</v>
      </c>
      <c r="B32" s="35">
        <v>0</v>
      </c>
      <c r="C32" s="35">
        <v>1</v>
      </c>
      <c r="D32" s="35">
        <v>0</v>
      </c>
      <c r="E32" s="35">
        <v>0</v>
      </c>
      <c r="F32" s="262">
        <v>0</v>
      </c>
      <c r="G32" s="37">
        <v>0</v>
      </c>
      <c r="H32" s="37">
        <v>11.42204454597373</v>
      </c>
      <c r="I32" s="37">
        <v>0</v>
      </c>
      <c r="J32" s="37">
        <v>0</v>
      </c>
      <c r="K32" s="37">
        <v>0</v>
      </c>
      <c r="L32" s="35">
        <v>58</v>
      </c>
    </row>
    <row r="33" spans="1:12" ht="15" customHeight="1" x14ac:dyDescent="0.2">
      <c r="A33" s="256" t="s">
        <v>190</v>
      </c>
      <c r="B33" s="35">
        <v>1</v>
      </c>
      <c r="C33" s="35">
        <v>0</v>
      </c>
      <c r="D33" s="35">
        <v>0</v>
      </c>
      <c r="E33" s="35">
        <v>0</v>
      </c>
      <c r="F33" s="262">
        <v>0</v>
      </c>
      <c r="G33" s="37">
        <v>7.4878322725570952</v>
      </c>
      <c r="H33" s="37">
        <v>0</v>
      </c>
      <c r="I33" s="37">
        <v>0</v>
      </c>
      <c r="J33" s="37">
        <v>0</v>
      </c>
      <c r="K33" s="37">
        <v>0</v>
      </c>
      <c r="L33" s="35">
        <v>58</v>
      </c>
    </row>
    <row r="34" spans="1:12" ht="15" customHeight="1" x14ac:dyDescent="0.2">
      <c r="A34" s="256" t="s">
        <v>191</v>
      </c>
      <c r="B34" s="35">
        <v>55</v>
      </c>
      <c r="C34" s="35">
        <v>61</v>
      </c>
      <c r="D34" s="35">
        <v>94</v>
      </c>
      <c r="E34" s="35">
        <v>77</v>
      </c>
      <c r="F34" s="262">
        <v>104</v>
      </c>
      <c r="G34" s="37">
        <v>12.556762273093598</v>
      </c>
      <c r="H34" s="37">
        <v>13.87568297931386</v>
      </c>
      <c r="I34" s="37">
        <v>21.321284539346841</v>
      </c>
      <c r="J34" s="37">
        <v>17.539543698520301</v>
      </c>
      <c r="K34" s="37">
        <v>23.652328958410564</v>
      </c>
      <c r="L34" s="35">
        <v>28</v>
      </c>
    </row>
    <row r="35" spans="1:12" ht="15" customHeight="1" x14ac:dyDescent="0.2">
      <c r="A35" s="256" t="s">
        <v>192</v>
      </c>
      <c r="B35" s="35">
        <v>18</v>
      </c>
      <c r="C35" s="35">
        <v>6</v>
      </c>
      <c r="D35" s="35">
        <v>12</v>
      </c>
      <c r="E35" s="35">
        <v>15</v>
      </c>
      <c r="F35" s="262">
        <v>34</v>
      </c>
      <c r="G35" s="37">
        <v>12.829742193458257</v>
      </c>
      <c r="H35" s="37">
        <v>4.2992877513291967</v>
      </c>
      <c r="I35" s="37">
        <v>8.6352678732054837</v>
      </c>
      <c r="J35" s="37">
        <v>10.835566664017973</v>
      </c>
      <c r="K35" s="37">
        <v>24.709302325581394</v>
      </c>
      <c r="L35" s="35">
        <v>26</v>
      </c>
    </row>
    <row r="36" spans="1:12" ht="15" customHeight="1" x14ac:dyDescent="0.2">
      <c r="A36" s="256" t="s">
        <v>193</v>
      </c>
      <c r="B36" s="35">
        <v>7</v>
      </c>
      <c r="C36" s="35">
        <v>3</v>
      </c>
      <c r="D36" s="35">
        <v>13</v>
      </c>
      <c r="E36" s="35">
        <v>4</v>
      </c>
      <c r="F36" s="262">
        <v>4</v>
      </c>
      <c r="G36" s="37">
        <v>6.9044425155843134</v>
      </c>
      <c r="H36" s="37">
        <v>2.9434850863422293</v>
      </c>
      <c r="I36" s="37">
        <v>12.707970830319264</v>
      </c>
      <c r="J36" s="37">
        <v>3.9065551996249708</v>
      </c>
      <c r="K36" s="37">
        <v>3.9203002950025971</v>
      </c>
      <c r="L36" s="35">
        <v>55</v>
      </c>
    </row>
    <row r="37" spans="1:12" ht="15" customHeight="1" x14ac:dyDescent="0.2">
      <c r="A37" s="256" t="s">
        <v>194</v>
      </c>
      <c r="B37" s="35">
        <v>422</v>
      </c>
      <c r="C37" s="35">
        <v>438</v>
      </c>
      <c r="D37" s="35">
        <v>502</v>
      </c>
      <c r="E37" s="35">
        <v>496</v>
      </c>
      <c r="F37" s="262">
        <v>671</v>
      </c>
      <c r="G37" s="37">
        <v>13.236483260867248</v>
      </c>
      <c r="H37" s="37">
        <v>13.715513937216766</v>
      </c>
      <c r="I37" s="37">
        <v>15.72994627690659</v>
      </c>
      <c r="J37" s="37">
        <v>15.575379971757062</v>
      </c>
      <c r="K37" s="37">
        <v>21.222887445001568</v>
      </c>
      <c r="L37" s="35">
        <v>34</v>
      </c>
    </row>
    <row r="38" spans="1:12" ht="15" customHeight="1" x14ac:dyDescent="0.2">
      <c r="A38" s="256" t="s">
        <v>195</v>
      </c>
      <c r="B38" s="35">
        <v>20</v>
      </c>
      <c r="C38" s="35">
        <v>32</v>
      </c>
      <c r="D38" s="35">
        <v>36</v>
      </c>
      <c r="E38" s="35">
        <v>24</v>
      </c>
      <c r="F38" s="262">
        <v>33</v>
      </c>
      <c r="G38" s="37">
        <v>5.1443901711281388</v>
      </c>
      <c r="H38" s="37">
        <v>8.0874046254899827</v>
      </c>
      <c r="I38" s="37">
        <v>8.9625589101528362</v>
      </c>
      <c r="J38" s="37">
        <v>5.9214227204989784</v>
      </c>
      <c r="K38" s="37">
        <v>8.0675917505207266</v>
      </c>
      <c r="L38" s="35">
        <v>49</v>
      </c>
    </row>
    <row r="39" spans="1:12" ht="15" customHeight="1" x14ac:dyDescent="0.2">
      <c r="A39" s="256" t="s">
        <v>196</v>
      </c>
      <c r="B39" s="35">
        <v>0</v>
      </c>
      <c r="C39" s="35">
        <v>0</v>
      </c>
      <c r="D39" s="35">
        <v>1</v>
      </c>
      <c r="E39" s="35">
        <v>0</v>
      </c>
      <c r="F39" s="262">
        <v>4</v>
      </c>
      <c r="G39" s="37">
        <v>0</v>
      </c>
      <c r="H39" s="37">
        <v>0</v>
      </c>
      <c r="I39" s="37">
        <v>5.0487201494421168</v>
      </c>
      <c r="J39" s="37">
        <v>0</v>
      </c>
      <c r="K39" s="37">
        <v>20.346914899028434</v>
      </c>
      <c r="L39" s="35">
        <v>36</v>
      </c>
    </row>
    <row r="40" spans="1:12" ht="15" customHeight="1" x14ac:dyDescent="0.2">
      <c r="A40" s="256" t="s">
        <v>197</v>
      </c>
      <c r="B40" s="35">
        <v>329</v>
      </c>
      <c r="C40" s="35">
        <v>398</v>
      </c>
      <c r="D40" s="35">
        <v>522</v>
      </c>
      <c r="E40" s="35">
        <v>515</v>
      </c>
      <c r="F40" s="262">
        <v>769</v>
      </c>
      <c r="G40" s="37">
        <v>13.928903321133195</v>
      </c>
      <c r="H40" s="37">
        <v>16.696220655238566</v>
      </c>
      <c r="I40" s="37">
        <v>21.745152643056652</v>
      </c>
      <c r="J40" s="37">
        <v>21.267984868757949</v>
      </c>
      <c r="K40" s="37">
        <v>31.624656045881661</v>
      </c>
      <c r="L40" s="35">
        <v>16</v>
      </c>
    </row>
    <row r="41" spans="1:12" ht="15" customHeight="1" x14ac:dyDescent="0.2">
      <c r="A41" s="256" t="s">
        <v>198</v>
      </c>
      <c r="B41" s="35">
        <v>219</v>
      </c>
      <c r="C41" s="35">
        <v>284</v>
      </c>
      <c r="D41" s="35">
        <v>377</v>
      </c>
      <c r="E41" s="35">
        <v>362</v>
      </c>
      <c r="F41" s="262">
        <v>469</v>
      </c>
      <c r="G41" s="37">
        <v>14.253015098433666</v>
      </c>
      <c r="H41" s="37">
        <v>18.267565808262599</v>
      </c>
      <c r="I41" s="37">
        <v>23.998706488817366</v>
      </c>
      <c r="J41" s="37">
        <v>22.829523998118141</v>
      </c>
      <c r="K41" s="37">
        <v>29.570670434562754</v>
      </c>
      <c r="L41" s="35">
        <v>21</v>
      </c>
    </row>
    <row r="42" spans="1:12" ht="15" customHeight="1" x14ac:dyDescent="0.2">
      <c r="A42" s="256" t="s">
        <v>199</v>
      </c>
      <c r="B42" s="35">
        <v>3</v>
      </c>
      <c r="C42" s="35">
        <v>10</v>
      </c>
      <c r="D42" s="35">
        <v>14</v>
      </c>
      <c r="E42" s="35">
        <v>5</v>
      </c>
      <c r="F42" s="262">
        <v>17</v>
      </c>
      <c r="G42" s="37">
        <v>4.9396538949170958</v>
      </c>
      <c r="H42" s="37">
        <v>16.168671581942828</v>
      </c>
      <c r="I42" s="37">
        <v>22.123194589298695</v>
      </c>
      <c r="J42" s="37">
        <v>7.7990953049446263</v>
      </c>
      <c r="K42" s="37">
        <v>26.184461832296222</v>
      </c>
      <c r="L42" s="35">
        <v>24</v>
      </c>
    </row>
    <row r="43" spans="1:12" ht="15" customHeight="1" x14ac:dyDescent="0.2">
      <c r="A43" s="256" t="s">
        <v>200</v>
      </c>
      <c r="B43" s="35">
        <v>588</v>
      </c>
      <c r="C43" s="35">
        <v>934</v>
      </c>
      <c r="D43" s="35">
        <v>1265</v>
      </c>
      <c r="E43" s="35">
        <v>1080</v>
      </c>
      <c r="F43" s="262">
        <v>1437</v>
      </c>
      <c r="G43" s="37">
        <v>27.383340217976976</v>
      </c>
      <c r="H43" s="37">
        <v>43.240020073739515</v>
      </c>
      <c r="I43" s="37">
        <v>58.175978425679844</v>
      </c>
      <c r="J43" s="37">
        <v>49.496260969952559</v>
      </c>
      <c r="K43" s="37">
        <v>65.879414539683069</v>
      </c>
      <c r="L43" s="35">
        <v>6</v>
      </c>
    </row>
    <row r="44" spans="1:12" ht="15" customHeight="1" x14ac:dyDescent="0.2">
      <c r="A44" s="256" t="s">
        <v>201</v>
      </c>
      <c r="B44" s="35">
        <v>580</v>
      </c>
      <c r="C44" s="35">
        <v>709</v>
      </c>
      <c r="D44" s="35">
        <v>788</v>
      </c>
      <c r="E44" s="35">
        <v>700</v>
      </c>
      <c r="F44" s="262">
        <v>917</v>
      </c>
      <c r="G44" s="37">
        <v>17.703907038615579</v>
      </c>
      <c r="H44" s="37">
        <v>21.52823113243354</v>
      </c>
      <c r="I44" s="37">
        <v>23.920307734151887</v>
      </c>
      <c r="J44" s="37">
        <v>21.18813367654074</v>
      </c>
      <c r="K44" s="37">
        <v>27.885435561684744</v>
      </c>
      <c r="L44" s="35">
        <v>23</v>
      </c>
    </row>
    <row r="45" spans="1:12" ht="15" customHeight="1" x14ac:dyDescent="0.2">
      <c r="A45" s="256" t="s">
        <v>202</v>
      </c>
      <c r="B45" s="35">
        <v>253</v>
      </c>
      <c r="C45" s="35">
        <v>289</v>
      </c>
      <c r="D45" s="35">
        <v>355</v>
      </c>
      <c r="E45" s="35">
        <v>462</v>
      </c>
      <c r="F45" s="262">
        <v>698</v>
      </c>
      <c r="G45" s="37">
        <v>29.117978452695944</v>
      </c>
      <c r="H45" s="37">
        <v>33.129360408465523</v>
      </c>
      <c r="I45" s="37">
        <v>40.701440601693406</v>
      </c>
      <c r="J45" s="37">
        <v>53.043393399427089</v>
      </c>
      <c r="K45" s="37">
        <v>81.584945356788026</v>
      </c>
      <c r="L45" s="35">
        <v>4</v>
      </c>
    </row>
    <row r="46" spans="1:12" ht="15" customHeight="1" x14ac:dyDescent="0.2">
      <c r="A46" s="256" t="s">
        <v>203</v>
      </c>
      <c r="B46" s="35">
        <v>89</v>
      </c>
      <c r="C46" s="35">
        <v>156</v>
      </c>
      <c r="D46" s="35">
        <v>241</v>
      </c>
      <c r="E46" s="35">
        <v>181</v>
      </c>
      <c r="F46" s="262">
        <v>225</v>
      </c>
      <c r="G46" s="37">
        <v>11.861827041233843</v>
      </c>
      <c r="H46" s="37">
        <v>20.532989010902227</v>
      </c>
      <c r="I46" s="37">
        <v>31.254741707442648</v>
      </c>
      <c r="J46" s="37">
        <v>23.185034508554125</v>
      </c>
      <c r="K46" s="37">
        <v>28.600483030380069</v>
      </c>
      <c r="L46" s="35">
        <v>22</v>
      </c>
    </row>
    <row r="47" spans="1:12" ht="15" customHeight="1" x14ac:dyDescent="0.2">
      <c r="A47" s="256" t="s">
        <v>204</v>
      </c>
      <c r="B47" s="35">
        <v>23</v>
      </c>
      <c r="C47" s="35">
        <v>27</v>
      </c>
      <c r="D47" s="35">
        <v>23</v>
      </c>
      <c r="E47" s="35">
        <v>23</v>
      </c>
      <c r="F47" s="262">
        <v>35</v>
      </c>
      <c r="G47" s="37">
        <v>8.1530504815616993</v>
      </c>
      <c r="H47" s="37">
        <v>9.5422545166671373</v>
      </c>
      <c r="I47" s="37">
        <v>8.1382223999264021</v>
      </c>
      <c r="J47" s="37">
        <v>8.1273233543937025</v>
      </c>
      <c r="K47" s="37">
        <v>12.562498429687697</v>
      </c>
      <c r="L47" s="35">
        <v>43</v>
      </c>
    </row>
    <row r="48" spans="1:12" ht="15" customHeight="1" x14ac:dyDescent="0.2">
      <c r="A48" s="256" t="s">
        <v>205</v>
      </c>
      <c r="B48" s="35">
        <v>69</v>
      </c>
      <c r="C48" s="35">
        <v>70</v>
      </c>
      <c r="D48" s="35">
        <v>89</v>
      </c>
      <c r="E48" s="35">
        <v>59</v>
      </c>
      <c r="F48" s="262">
        <v>76</v>
      </c>
      <c r="G48" s="37">
        <v>9.0125274131042143</v>
      </c>
      <c r="H48" s="37">
        <v>9.1299068358221032</v>
      </c>
      <c r="I48" s="37">
        <v>11.614068421217468</v>
      </c>
      <c r="J48" s="37">
        <v>7.7276007633297841</v>
      </c>
      <c r="K48" s="37">
        <v>10.044207730075133</v>
      </c>
      <c r="L48" s="35">
        <v>47</v>
      </c>
    </row>
    <row r="49" spans="1:12" ht="15" customHeight="1" x14ac:dyDescent="0.2">
      <c r="A49" s="256" t="s">
        <v>206</v>
      </c>
      <c r="B49" s="35">
        <v>34</v>
      </c>
      <c r="C49" s="35">
        <v>35</v>
      </c>
      <c r="D49" s="35">
        <v>49</v>
      </c>
      <c r="E49" s="35">
        <v>50</v>
      </c>
      <c r="F49" s="262">
        <v>70</v>
      </c>
      <c r="G49" s="37">
        <v>7.6267213397906239</v>
      </c>
      <c r="H49" s="37">
        <v>7.8183288433787688</v>
      </c>
      <c r="I49" s="37">
        <v>10.917638670721789</v>
      </c>
      <c r="J49" s="37">
        <v>11.144321188252102</v>
      </c>
      <c r="K49" s="37">
        <v>15.797039634772444</v>
      </c>
      <c r="L49" s="35">
        <v>41</v>
      </c>
    </row>
    <row r="50" spans="1:12" ht="15" customHeight="1" x14ac:dyDescent="0.2">
      <c r="A50" s="256" t="s">
        <v>207</v>
      </c>
      <c r="B50" s="35">
        <v>236</v>
      </c>
      <c r="C50" s="35">
        <v>332</v>
      </c>
      <c r="D50" s="35">
        <v>479</v>
      </c>
      <c r="E50" s="35">
        <v>362</v>
      </c>
      <c r="F50" s="262">
        <v>499</v>
      </c>
      <c r="G50" s="37">
        <v>12.209336313928938</v>
      </c>
      <c r="H50" s="37">
        <v>17.13119554588916</v>
      </c>
      <c r="I50" s="37">
        <v>24.735079041229092</v>
      </c>
      <c r="J50" s="37">
        <v>18.722368989964398</v>
      </c>
      <c r="K50" s="37">
        <v>26.083143023961469</v>
      </c>
      <c r="L50" s="35">
        <v>25</v>
      </c>
    </row>
    <row r="51" spans="1:12" ht="15" customHeight="1" x14ac:dyDescent="0.2">
      <c r="A51" s="256" t="s">
        <v>208</v>
      </c>
      <c r="B51" s="35">
        <v>18</v>
      </c>
      <c r="C51" s="35">
        <v>29</v>
      </c>
      <c r="D51" s="35">
        <v>37</v>
      </c>
      <c r="E51" s="35">
        <v>22</v>
      </c>
      <c r="F51" s="262">
        <v>44</v>
      </c>
      <c r="G51" s="37">
        <v>6.5516726784329853</v>
      </c>
      <c r="H51" s="37">
        <v>10.602244019785982</v>
      </c>
      <c r="I51" s="37">
        <v>13.593845294692523</v>
      </c>
      <c r="J51" s="37">
        <v>8.0775444264943452</v>
      </c>
      <c r="K51" s="37">
        <v>16.445462734207684</v>
      </c>
      <c r="L51" s="35">
        <v>40</v>
      </c>
    </row>
    <row r="52" spans="1:12" ht="15" customHeight="1" x14ac:dyDescent="0.2">
      <c r="A52" s="256" t="s">
        <v>209</v>
      </c>
      <c r="B52" s="35">
        <v>15</v>
      </c>
      <c r="C52" s="35">
        <v>26</v>
      </c>
      <c r="D52" s="35">
        <v>72</v>
      </c>
      <c r="E52" s="35">
        <v>88</v>
      </c>
      <c r="F52" s="262">
        <v>40</v>
      </c>
      <c r="G52" s="37">
        <v>8.2829454153897117</v>
      </c>
      <c r="H52" s="37">
        <v>14.327279139481574</v>
      </c>
      <c r="I52" s="37">
        <v>39.694134640299467</v>
      </c>
      <c r="J52" s="37">
        <v>48.383283575524658</v>
      </c>
      <c r="K52" s="37">
        <v>21.969330814183401</v>
      </c>
      <c r="L52" s="35">
        <v>32</v>
      </c>
    </row>
    <row r="53" spans="1:12" ht="15" customHeight="1" x14ac:dyDescent="0.2">
      <c r="A53" s="256" t="s">
        <v>210</v>
      </c>
      <c r="B53" s="35">
        <v>0</v>
      </c>
      <c r="C53" s="35">
        <v>0</v>
      </c>
      <c r="D53" s="35">
        <v>0</v>
      </c>
      <c r="E53" s="35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5">
        <v>58</v>
      </c>
    </row>
    <row r="54" spans="1:12" ht="15" customHeight="1" x14ac:dyDescent="0.2">
      <c r="A54" s="256" t="s">
        <v>211</v>
      </c>
      <c r="B54" s="35">
        <v>2</v>
      </c>
      <c r="C54" s="35">
        <v>3</v>
      </c>
      <c r="D54" s="35">
        <v>2</v>
      </c>
      <c r="E54" s="35">
        <v>5</v>
      </c>
      <c r="F54" s="262">
        <v>8</v>
      </c>
      <c r="G54" s="37">
        <v>4.5055192610948414</v>
      </c>
      <c r="H54" s="37">
        <v>6.7712447804988152</v>
      </c>
      <c r="I54" s="37">
        <v>4.5256036023804675</v>
      </c>
      <c r="J54" s="37">
        <v>11.340182803746796</v>
      </c>
      <c r="K54" s="37">
        <v>18.269011189769355</v>
      </c>
      <c r="L54" s="35">
        <v>37</v>
      </c>
    </row>
    <row r="55" spans="1:12" ht="15" customHeight="1" x14ac:dyDescent="0.2">
      <c r="A55" s="256" t="s">
        <v>212</v>
      </c>
      <c r="B55" s="35">
        <v>45</v>
      </c>
      <c r="C55" s="35">
        <v>74</v>
      </c>
      <c r="D55" s="35">
        <v>97</v>
      </c>
      <c r="E55" s="35">
        <v>98</v>
      </c>
      <c r="F55" s="262">
        <v>138</v>
      </c>
      <c r="G55" s="37">
        <v>10.096001758947862</v>
      </c>
      <c r="H55" s="37">
        <v>16.477729457949504</v>
      </c>
      <c r="I55" s="37">
        <v>21.474382390120898</v>
      </c>
      <c r="J55" s="37">
        <v>21.614230103329252</v>
      </c>
      <c r="K55" s="37">
        <v>30.495081010845642</v>
      </c>
      <c r="L55" s="35">
        <v>19</v>
      </c>
    </row>
    <row r="56" spans="1:12" ht="15" customHeight="1" x14ac:dyDescent="0.2">
      <c r="A56" s="256" t="s">
        <v>213</v>
      </c>
      <c r="B56" s="35">
        <v>37</v>
      </c>
      <c r="C56" s="35">
        <v>35</v>
      </c>
      <c r="D56" s="35">
        <v>38</v>
      </c>
      <c r="E56" s="35">
        <v>35</v>
      </c>
      <c r="F56" s="262">
        <v>36</v>
      </c>
      <c r="G56" s="37">
        <v>7.3835936548988146</v>
      </c>
      <c r="H56" s="37">
        <v>7.0441102181862822</v>
      </c>
      <c r="I56" s="37">
        <v>7.7131049712991304</v>
      </c>
      <c r="J56" s="37">
        <v>7.1446068424920393</v>
      </c>
      <c r="K56" s="37">
        <v>7.4209972995815381</v>
      </c>
      <c r="L56" s="35">
        <v>50</v>
      </c>
    </row>
    <row r="57" spans="1:12" ht="15" customHeight="1" x14ac:dyDescent="0.2">
      <c r="A57" s="256" t="s">
        <v>214</v>
      </c>
      <c r="B57" s="35">
        <v>128</v>
      </c>
      <c r="C57" s="35">
        <v>150</v>
      </c>
      <c r="D57" s="35">
        <v>180</v>
      </c>
      <c r="E57" s="35">
        <v>172</v>
      </c>
      <c r="F57" s="262">
        <v>200</v>
      </c>
      <c r="G57" s="37">
        <v>23.421817789236577</v>
      </c>
      <c r="H57" s="37">
        <v>27.295357605578442</v>
      </c>
      <c r="I57" s="37">
        <v>32.634353821664135</v>
      </c>
      <c r="J57" s="37">
        <v>31.047211617433369</v>
      </c>
      <c r="K57" s="37">
        <v>36.157342290712265</v>
      </c>
      <c r="L57" s="35">
        <v>14</v>
      </c>
    </row>
    <row r="58" spans="1:12" ht="15" customHeight="1" x14ac:dyDescent="0.2">
      <c r="A58" s="256" t="s">
        <v>215</v>
      </c>
      <c r="B58" s="35">
        <v>7</v>
      </c>
      <c r="C58" s="35">
        <v>10</v>
      </c>
      <c r="D58" s="35">
        <v>23</v>
      </c>
      <c r="E58" s="35">
        <v>42</v>
      </c>
      <c r="F58" s="262">
        <v>39</v>
      </c>
      <c r="G58" s="37">
        <v>7.1595871986580892</v>
      </c>
      <c r="H58" s="37">
        <v>10.067046529889062</v>
      </c>
      <c r="I58" s="37">
        <v>22.761910417037786</v>
      </c>
      <c r="J58" s="37">
        <v>41.686931147085389</v>
      </c>
      <c r="K58" s="37">
        <v>38.431975403535745</v>
      </c>
      <c r="L58" s="35">
        <v>12</v>
      </c>
    </row>
    <row r="59" spans="1:12" ht="15" customHeight="1" x14ac:dyDescent="0.2">
      <c r="A59" s="256" t="s">
        <v>216</v>
      </c>
      <c r="B59" s="35">
        <v>4</v>
      </c>
      <c r="C59" s="35">
        <v>3</v>
      </c>
      <c r="D59" s="35">
        <v>18</v>
      </c>
      <c r="E59" s="35">
        <v>19</v>
      </c>
      <c r="F59" s="262">
        <v>14</v>
      </c>
      <c r="G59" s="37">
        <v>6.2362607380614588</v>
      </c>
      <c r="H59" s="37">
        <v>4.646264403419651</v>
      </c>
      <c r="I59" s="37">
        <v>27.56001959823616</v>
      </c>
      <c r="J59" s="37">
        <v>28.944441905458312</v>
      </c>
      <c r="K59" s="37">
        <v>21.253017169401726</v>
      </c>
      <c r="L59" s="35">
        <v>33</v>
      </c>
    </row>
    <row r="60" spans="1:12" ht="15" customHeight="1" x14ac:dyDescent="0.2">
      <c r="A60" s="256" t="s">
        <v>217</v>
      </c>
      <c r="B60" s="35">
        <v>1</v>
      </c>
      <c r="C60" s="35">
        <v>0</v>
      </c>
      <c r="D60" s="35">
        <v>0</v>
      </c>
      <c r="E60" s="35">
        <v>2</v>
      </c>
      <c r="F60" s="262">
        <v>2</v>
      </c>
      <c r="G60" s="37">
        <v>6.4524454768357211</v>
      </c>
      <c r="H60" s="37">
        <v>0</v>
      </c>
      <c r="I60" s="37">
        <v>0</v>
      </c>
      <c r="J60" s="37">
        <v>12.395413696932135</v>
      </c>
      <c r="K60" s="37">
        <v>12.463388795413472</v>
      </c>
      <c r="L60" s="35">
        <v>44</v>
      </c>
    </row>
    <row r="61" spans="1:12" ht="15" customHeight="1" x14ac:dyDescent="0.2">
      <c r="A61" s="256" t="s">
        <v>218</v>
      </c>
      <c r="B61" s="35">
        <v>90</v>
      </c>
      <c r="C61" s="35">
        <v>91</v>
      </c>
      <c r="D61" s="35">
        <v>204</v>
      </c>
      <c r="E61" s="35">
        <v>250</v>
      </c>
      <c r="F61" s="262">
        <v>413</v>
      </c>
      <c r="G61" s="37">
        <v>19.340572437965115</v>
      </c>
      <c r="H61" s="37">
        <v>19.458747455394562</v>
      </c>
      <c r="I61" s="37">
        <v>43.347166179011047</v>
      </c>
      <c r="J61" s="37">
        <v>52.800317646710965</v>
      </c>
      <c r="K61" s="37">
        <v>86.947734516776919</v>
      </c>
      <c r="L61" s="35">
        <v>2</v>
      </c>
    </row>
    <row r="62" spans="1:12" ht="15" customHeight="1" x14ac:dyDescent="0.2">
      <c r="A62" s="256" t="s">
        <v>219</v>
      </c>
      <c r="B62" s="35">
        <v>6</v>
      </c>
      <c r="C62" s="35">
        <v>6</v>
      </c>
      <c r="D62" s="35">
        <v>7</v>
      </c>
      <c r="E62" s="35">
        <v>8</v>
      </c>
      <c r="F62" s="262">
        <v>1</v>
      </c>
      <c r="G62" s="37">
        <v>10.902747492368077</v>
      </c>
      <c r="H62" s="37">
        <v>10.847751803438737</v>
      </c>
      <c r="I62" s="37">
        <v>12.654566490707932</v>
      </c>
      <c r="J62" s="37">
        <v>14.414414414414415</v>
      </c>
      <c r="K62" s="37">
        <v>1.824451296272646</v>
      </c>
      <c r="L62" s="35">
        <v>57</v>
      </c>
    </row>
    <row r="63" spans="1:12" ht="15" customHeight="1" x14ac:dyDescent="0.2">
      <c r="A63" s="256" t="s">
        <v>220</v>
      </c>
      <c r="B63" s="35">
        <v>101</v>
      </c>
      <c r="C63" s="35">
        <v>141</v>
      </c>
      <c r="D63" s="35">
        <v>187</v>
      </c>
      <c r="E63" s="35">
        <v>121</v>
      </c>
      <c r="F63" s="262">
        <v>201</v>
      </c>
      <c r="G63" s="37">
        <v>11.882646512443248</v>
      </c>
      <c r="H63" s="37">
        <v>16.597549448337478</v>
      </c>
      <c r="I63" s="37">
        <v>22.117770623342647</v>
      </c>
      <c r="J63" s="37">
        <v>14.327241295608879</v>
      </c>
      <c r="K63" s="37">
        <v>23.990117503834242</v>
      </c>
      <c r="L63" s="35">
        <v>27</v>
      </c>
    </row>
    <row r="64" spans="1:12" ht="15" customHeight="1" x14ac:dyDescent="0.2">
      <c r="A64" s="256" t="s">
        <v>221</v>
      </c>
      <c r="B64" s="35">
        <v>22</v>
      </c>
      <c r="C64" s="35">
        <v>40</v>
      </c>
      <c r="D64" s="35">
        <v>43</v>
      </c>
      <c r="E64" s="35">
        <v>42</v>
      </c>
      <c r="F64" s="262">
        <v>46</v>
      </c>
      <c r="G64" s="37">
        <v>10.229132569558102</v>
      </c>
      <c r="H64" s="37">
        <v>18.477969640695882</v>
      </c>
      <c r="I64" s="37">
        <v>19.900681714050343</v>
      </c>
      <c r="J64" s="37">
        <v>19.395596276045517</v>
      </c>
      <c r="K64" s="37">
        <v>21.184879522511238</v>
      </c>
      <c r="L64" s="35">
        <v>35</v>
      </c>
    </row>
    <row r="65" spans="1:12" ht="15" customHeight="1" x14ac:dyDescent="0.2">
      <c r="A65" s="256" t="s">
        <v>222</v>
      </c>
      <c r="B65" s="35">
        <v>10</v>
      </c>
      <c r="C65" s="35">
        <v>17</v>
      </c>
      <c r="D65" s="35">
        <v>44</v>
      </c>
      <c r="E65" s="35">
        <v>58</v>
      </c>
      <c r="F65" s="262">
        <v>59</v>
      </c>
      <c r="G65" s="37">
        <v>12.790831531957892</v>
      </c>
      <c r="H65" s="37">
        <v>21.507280847133838</v>
      </c>
      <c r="I65" s="37">
        <v>54.828660436137071</v>
      </c>
      <c r="J65" s="37">
        <v>71.193597486129519</v>
      </c>
      <c r="K65" s="37">
        <v>71.871459721528552</v>
      </c>
      <c r="L65" s="35">
        <v>5</v>
      </c>
    </row>
    <row r="66" spans="1:12" s="33" customFormat="1" ht="24.95" customHeight="1" x14ac:dyDescent="0.25">
      <c r="A66" s="39" t="s">
        <v>223</v>
      </c>
      <c r="L66" s="40"/>
    </row>
    <row r="67" spans="1:12" s="33" customFormat="1" ht="18" customHeight="1" x14ac:dyDescent="0.25">
      <c r="A67" s="41" t="s">
        <v>224</v>
      </c>
      <c r="L67" s="40"/>
    </row>
    <row r="68" spans="1:12" s="33" customFormat="1" ht="18" customHeight="1" x14ac:dyDescent="0.25">
      <c r="A68" s="41" t="s">
        <v>225</v>
      </c>
      <c r="L68" s="40"/>
    </row>
    <row r="69" spans="1:12" s="40" customFormat="1" ht="18" customHeight="1" x14ac:dyDescent="0.25">
      <c r="A69" s="85" t="s">
        <v>140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2" s="40" customFormat="1" ht="15.75" x14ac:dyDescent="0.25">
      <c r="A70" s="85" t="s">
        <v>141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2" ht="15.75" x14ac:dyDescent="0.25">
      <c r="A71" s="84" t="s">
        <v>145</v>
      </c>
    </row>
    <row r="72" spans="1:12" ht="15.7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40"/>
    </row>
  </sheetData>
  <sheetProtection algorithmName="SHA-512" hashValue="BN3o0wNZNxPcKmh+8WfcRlhngDZf4+bD3r7aaWE/fvMAU8ZJKH+o3ys0BElwQqrid2DlkIhrRat22vyrTOW+Cg==" saltValue="F9xoNmz6p2HcmX5+q/paaw==" spinCount="100000" sheet="1" objects="1" scenarios="1"/>
  <hyperlinks>
    <hyperlink ref="A71" location="'Table of Contents'!A1" display="Click here to return to the Table of Contents" xr:uid="{242991C7-7ECF-4843-A0E5-F75A86541CBE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25CB-D921-4F29-9F27-93BCB4183237}">
  <sheetPr codeName="Sheet58">
    <pageSetUpPr fitToPage="1"/>
  </sheetPr>
  <dimension ref="A1:K74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7" width="11.7109375" style="43" customWidth="1"/>
    <col min="8" max="8" width="15.5703125" style="43" customWidth="1"/>
    <col min="9" max="16384" width="9.140625" style="43"/>
  </cols>
  <sheetData>
    <row r="1" spans="1:7" ht="21" x14ac:dyDescent="0.35">
      <c r="A1" s="105" t="s">
        <v>734</v>
      </c>
    </row>
    <row r="2" spans="1:7" ht="35.1" customHeight="1" x14ac:dyDescent="0.2">
      <c r="A2" s="46" t="s">
        <v>548</v>
      </c>
    </row>
    <row r="3" spans="1:7" s="27" customFormat="1" ht="38.1" customHeight="1" thickBot="1" x14ac:dyDescent="0.35">
      <c r="A3" s="254" t="s">
        <v>227</v>
      </c>
      <c r="B3" s="23" t="s">
        <v>228</v>
      </c>
      <c r="C3" s="259" t="s">
        <v>229</v>
      </c>
      <c r="D3" s="24" t="s">
        <v>230</v>
      </c>
      <c r="E3" s="259" t="s">
        <v>231</v>
      </c>
      <c r="F3" s="24" t="s">
        <v>232</v>
      </c>
      <c r="G3" s="24" t="s">
        <v>233</v>
      </c>
    </row>
    <row r="4" spans="1:7" ht="18" customHeight="1" x14ac:dyDescent="0.2">
      <c r="A4" s="255" t="s">
        <v>160</v>
      </c>
      <c r="B4" s="29">
        <v>5220</v>
      </c>
      <c r="C4" s="194">
        <v>26.467694632472224</v>
      </c>
      <c r="D4" s="29">
        <v>8285</v>
      </c>
      <c r="E4" s="194">
        <v>42.170453227960856</v>
      </c>
      <c r="F4" s="29">
        <v>13527</v>
      </c>
      <c r="G4" s="31">
        <v>34.359859210686423</v>
      </c>
    </row>
    <row r="5" spans="1:7" ht="15" customHeight="1" x14ac:dyDescent="0.2">
      <c r="A5" s="256" t="s">
        <v>162</v>
      </c>
      <c r="B5" s="35">
        <v>119</v>
      </c>
      <c r="C5" s="195">
        <v>14.033914569031726</v>
      </c>
      <c r="D5" s="35">
        <v>183</v>
      </c>
      <c r="E5" s="195">
        <v>22.214261160149228</v>
      </c>
      <c r="F5" s="35">
        <v>305</v>
      </c>
      <c r="G5" s="37">
        <v>18.244452938583184</v>
      </c>
    </row>
    <row r="6" spans="1:7" ht="16.5" customHeight="1" x14ac:dyDescent="0.2">
      <c r="A6" s="478" t="s">
        <v>691</v>
      </c>
      <c r="B6" s="35">
        <v>9</v>
      </c>
      <c r="C6" s="195">
        <v>14.436930803081314</v>
      </c>
      <c r="D6" s="35">
        <v>15</v>
      </c>
      <c r="E6" s="195">
        <v>25.162512365349425</v>
      </c>
      <c r="F6" s="35">
        <v>27</v>
      </c>
      <c r="G6" s="37">
        <v>22.139747667077454</v>
      </c>
    </row>
    <row r="7" spans="1:7" ht="15" customHeight="1" x14ac:dyDescent="0.2">
      <c r="A7" s="256" t="s">
        <v>164</v>
      </c>
      <c r="B7" s="35">
        <v>0</v>
      </c>
      <c r="C7" s="195">
        <v>0</v>
      </c>
      <c r="D7" s="35">
        <v>0</v>
      </c>
      <c r="E7" s="195">
        <v>0</v>
      </c>
      <c r="F7" s="35">
        <v>0</v>
      </c>
      <c r="G7" s="37">
        <v>0</v>
      </c>
    </row>
    <row r="8" spans="1:7" ht="15" customHeight="1" x14ac:dyDescent="0.2">
      <c r="A8" s="256" t="s">
        <v>165</v>
      </c>
      <c r="B8" s="35" t="s">
        <v>234</v>
      </c>
      <c r="C8" s="195" t="s">
        <v>234</v>
      </c>
      <c r="D8" s="35" t="s">
        <v>234</v>
      </c>
      <c r="E8" s="195" t="s">
        <v>234</v>
      </c>
      <c r="F8" s="35">
        <v>2</v>
      </c>
      <c r="G8" s="37">
        <v>4.960809604127407</v>
      </c>
    </row>
    <row r="9" spans="1:7" ht="15" customHeight="1" x14ac:dyDescent="0.2">
      <c r="A9" s="256" t="s">
        <v>166</v>
      </c>
      <c r="B9" s="35">
        <v>26</v>
      </c>
      <c r="C9" s="195">
        <v>25.88294977951707</v>
      </c>
      <c r="D9" s="35">
        <v>34</v>
      </c>
      <c r="E9" s="195">
        <v>33.761719594252568</v>
      </c>
      <c r="F9" s="35">
        <v>60</v>
      </c>
      <c r="G9" s="37">
        <v>29.827299933385671</v>
      </c>
    </row>
    <row r="10" spans="1:7" ht="15" customHeight="1" x14ac:dyDescent="0.2">
      <c r="A10" s="256" t="s">
        <v>167</v>
      </c>
      <c r="B10" s="35" t="s">
        <v>234</v>
      </c>
      <c r="C10" s="195" t="s">
        <v>234</v>
      </c>
      <c r="D10" s="35" t="s">
        <v>234</v>
      </c>
      <c r="E10" s="195" t="s">
        <v>234</v>
      </c>
      <c r="F10" s="35">
        <v>14</v>
      </c>
      <c r="G10" s="37">
        <v>31.034559198421672</v>
      </c>
    </row>
    <row r="11" spans="1:7" ht="15" customHeight="1" x14ac:dyDescent="0.2">
      <c r="A11" s="256" t="s">
        <v>168</v>
      </c>
      <c r="B11" s="35" t="s">
        <v>234</v>
      </c>
      <c r="C11" s="195" t="s">
        <v>234</v>
      </c>
      <c r="D11" s="35" t="s">
        <v>234</v>
      </c>
      <c r="E11" s="195" t="s">
        <v>234</v>
      </c>
      <c r="F11" s="35">
        <v>8</v>
      </c>
      <c r="G11" s="37">
        <v>36.26637653565426</v>
      </c>
    </row>
    <row r="12" spans="1:7" ht="15" customHeight="1" x14ac:dyDescent="0.2">
      <c r="A12" s="258" t="s">
        <v>169</v>
      </c>
      <c r="B12" s="35">
        <v>46</v>
      </c>
      <c r="C12" s="195">
        <v>7.7703227274201661</v>
      </c>
      <c r="D12" s="35">
        <v>117</v>
      </c>
      <c r="E12" s="195">
        <v>20.462809404153045</v>
      </c>
      <c r="F12" s="35">
        <v>163</v>
      </c>
      <c r="G12" s="37">
        <v>14.006264151267676</v>
      </c>
    </row>
    <row r="13" spans="1:7" ht="15" customHeight="1" x14ac:dyDescent="0.2">
      <c r="A13" s="256" t="s">
        <v>170</v>
      </c>
      <c r="B13" s="35" t="s">
        <v>234</v>
      </c>
      <c r="C13" s="195" t="s">
        <v>234</v>
      </c>
      <c r="D13" s="35" t="s">
        <v>234</v>
      </c>
      <c r="E13" s="195" t="s">
        <v>234</v>
      </c>
      <c r="F13" s="35">
        <v>2</v>
      </c>
      <c r="G13" s="37">
        <v>7.2650659304733392</v>
      </c>
    </row>
    <row r="14" spans="1:7" ht="15" customHeight="1" x14ac:dyDescent="0.2">
      <c r="A14" s="256" t="s">
        <v>171</v>
      </c>
      <c r="B14" s="35">
        <v>4</v>
      </c>
      <c r="C14" s="195">
        <v>4.2140646234829626</v>
      </c>
      <c r="D14" s="35">
        <v>7</v>
      </c>
      <c r="E14" s="195">
        <v>7.2111596253402883</v>
      </c>
      <c r="F14" s="35">
        <v>11</v>
      </c>
      <c r="G14" s="37">
        <v>5.7294053918913201</v>
      </c>
    </row>
    <row r="15" spans="1:7" ht="15" customHeight="1" x14ac:dyDescent="0.2">
      <c r="A15" s="256" t="s">
        <v>172</v>
      </c>
      <c r="B15" s="35">
        <v>237</v>
      </c>
      <c r="C15" s="195">
        <v>46.931052930409038</v>
      </c>
      <c r="D15" s="35">
        <v>216</v>
      </c>
      <c r="E15" s="195">
        <v>42.45718002414057</v>
      </c>
      <c r="F15" s="35">
        <v>453</v>
      </c>
      <c r="G15" s="37">
        <v>44.685837844662913</v>
      </c>
    </row>
    <row r="16" spans="1:7" ht="15" customHeight="1" x14ac:dyDescent="0.2">
      <c r="A16" s="256" t="s">
        <v>173</v>
      </c>
      <c r="B16" s="35" t="s">
        <v>234</v>
      </c>
      <c r="C16" s="195" t="s">
        <v>234</v>
      </c>
      <c r="D16" s="35" t="s">
        <v>234</v>
      </c>
      <c r="E16" s="195" t="s">
        <v>234</v>
      </c>
      <c r="F16" s="35">
        <v>1</v>
      </c>
      <c r="G16" s="37">
        <v>3.4474437204812571</v>
      </c>
    </row>
    <row r="17" spans="1:7" ht="15" customHeight="1" x14ac:dyDescent="0.2">
      <c r="A17" s="258" t="s">
        <v>174</v>
      </c>
      <c r="B17" s="35">
        <v>19</v>
      </c>
      <c r="C17" s="195">
        <v>28.190157815420655</v>
      </c>
      <c r="D17" s="35">
        <v>11</v>
      </c>
      <c r="E17" s="195">
        <v>16.160407579911883</v>
      </c>
      <c r="F17" s="35">
        <v>30</v>
      </c>
      <c r="G17" s="37">
        <v>22.145614799176151</v>
      </c>
    </row>
    <row r="18" spans="1:7" ht="15" customHeight="1" x14ac:dyDescent="0.2">
      <c r="A18" s="256" t="s">
        <v>175</v>
      </c>
      <c r="B18" s="35">
        <v>24</v>
      </c>
      <c r="C18" s="195">
        <v>27.517804824925573</v>
      </c>
      <c r="D18" s="35">
        <v>15</v>
      </c>
      <c r="E18" s="195">
        <v>16.6971406671653</v>
      </c>
      <c r="F18" s="35">
        <v>39</v>
      </c>
      <c r="G18" s="37">
        <v>22.027426970607582</v>
      </c>
    </row>
    <row r="19" spans="1:7" ht="15" customHeight="1" x14ac:dyDescent="0.2">
      <c r="A19" s="256" t="s">
        <v>176</v>
      </c>
      <c r="B19" s="35" t="s">
        <v>234</v>
      </c>
      <c r="C19" s="195" t="s">
        <v>234</v>
      </c>
      <c r="D19" s="35" t="s">
        <v>234</v>
      </c>
      <c r="E19" s="195" t="s">
        <v>234</v>
      </c>
      <c r="F19" s="35">
        <v>2</v>
      </c>
      <c r="G19" s="37">
        <v>10.564682267180782</v>
      </c>
    </row>
    <row r="20" spans="1:7" ht="15" customHeight="1" x14ac:dyDescent="0.2">
      <c r="A20" s="256" t="s">
        <v>177</v>
      </c>
      <c r="B20" s="35">
        <v>365</v>
      </c>
      <c r="C20" s="195">
        <v>82.486331579245899</v>
      </c>
      <c r="D20" s="35">
        <v>387</v>
      </c>
      <c r="E20" s="195">
        <v>83.085464284826585</v>
      </c>
      <c r="F20" s="35">
        <v>752</v>
      </c>
      <c r="G20" s="37">
        <v>82.793578653349343</v>
      </c>
    </row>
    <row r="21" spans="1:7" ht="15" customHeight="1" x14ac:dyDescent="0.2">
      <c r="A21" s="256" t="s">
        <v>178</v>
      </c>
      <c r="B21" s="35">
        <v>35</v>
      </c>
      <c r="C21" s="195">
        <v>50.55636181417303</v>
      </c>
      <c r="D21" s="35">
        <v>51</v>
      </c>
      <c r="E21" s="195">
        <v>60.435609319177615</v>
      </c>
      <c r="F21" s="35">
        <v>87</v>
      </c>
      <c r="G21" s="37">
        <v>56.634356874564688</v>
      </c>
    </row>
    <row r="22" spans="1:7" ht="15" customHeight="1" x14ac:dyDescent="0.2">
      <c r="A22" s="256" t="s">
        <v>179</v>
      </c>
      <c r="B22" s="35">
        <v>13</v>
      </c>
      <c r="C22" s="195">
        <v>38.210677613311994</v>
      </c>
      <c r="D22" s="35">
        <v>10</v>
      </c>
      <c r="E22" s="195">
        <v>29.359870146785244</v>
      </c>
      <c r="F22" s="35">
        <v>23</v>
      </c>
      <c r="G22" s="37">
        <v>33.782791339854811</v>
      </c>
    </row>
    <row r="23" spans="1:7" ht="15" customHeight="1" x14ac:dyDescent="0.2">
      <c r="A23" s="256" t="s">
        <v>180</v>
      </c>
      <c r="B23" s="35" t="s">
        <v>234</v>
      </c>
      <c r="C23" s="195" t="s">
        <v>234</v>
      </c>
      <c r="D23" s="35" t="s">
        <v>234</v>
      </c>
      <c r="E23" s="195" t="s">
        <v>234</v>
      </c>
      <c r="F23" s="35">
        <v>2</v>
      </c>
      <c r="G23" s="37">
        <v>6.3740956751760738</v>
      </c>
    </row>
    <row r="24" spans="1:7" ht="15" customHeight="1" x14ac:dyDescent="0.2">
      <c r="A24" s="256" t="s">
        <v>181</v>
      </c>
      <c r="B24" s="35">
        <v>1263</v>
      </c>
      <c r="C24" s="195">
        <v>25.151335719843697</v>
      </c>
      <c r="D24" s="35">
        <v>2656</v>
      </c>
      <c r="E24" s="195">
        <v>53.9469976482767</v>
      </c>
      <c r="F24" s="35">
        <v>3923</v>
      </c>
      <c r="G24" s="37">
        <v>39.447144697415879</v>
      </c>
    </row>
    <row r="25" spans="1:7" ht="16.5" customHeight="1" x14ac:dyDescent="0.2">
      <c r="A25" s="478" t="s">
        <v>692</v>
      </c>
      <c r="B25" s="35">
        <v>111</v>
      </c>
      <c r="C25" s="195">
        <v>47.277597654964659</v>
      </c>
      <c r="D25" s="35">
        <v>182</v>
      </c>
      <c r="E25" s="195">
        <v>80.672405872587191</v>
      </c>
      <c r="F25" s="35">
        <v>293</v>
      </c>
      <c r="G25" s="37">
        <v>63.642070139872104</v>
      </c>
    </row>
    <row r="26" spans="1:7" ht="16.5" customHeight="1" x14ac:dyDescent="0.2">
      <c r="A26" s="478" t="s">
        <v>693</v>
      </c>
      <c r="B26" s="35">
        <v>9</v>
      </c>
      <c r="C26" s="195">
        <v>12.615128673717116</v>
      </c>
      <c r="D26" s="35">
        <v>35</v>
      </c>
      <c r="E26" s="195">
        <v>51.564096817220907</v>
      </c>
      <c r="F26" s="35">
        <v>44</v>
      </c>
      <c r="G26" s="37">
        <v>31.604746067467232</v>
      </c>
    </row>
    <row r="27" spans="1:7" ht="15" customHeight="1" x14ac:dyDescent="0.2">
      <c r="A27" s="256" t="s">
        <v>184</v>
      </c>
      <c r="B27" s="35">
        <v>120</v>
      </c>
      <c r="C27" s="195">
        <v>149.23137485249575</v>
      </c>
      <c r="D27" s="35">
        <v>34</v>
      </c>
      <c r="E27" s="195">
        <v>44.594868940859527</v>
      </c>
      <c r="F27" s="35">
        <v>154</v>
      </c>
      <c r="G27" s="37">
        <v>98.305820470591087</v>
      </c>
    </row>
    <row r="28" spans="1:7" ht="15" customHeight="1" x14ac:dyDescent="0.2">
      <c r="A28" s="256" t="s">
        <v>185</v>
      </c>
      <c r="B28" s="35">
        <v>12</v>
      </c>
      <c r="C28" s="195">
        <v>9.1400117201362594</v>
      </c>
      <c r="D28" s="35">
        <v>12</v>
      </c>
      <c r="E28" s="195">
        <v>9.2933103566628539</v>
      </c>
      <c r="F28" s="35">
        <v>24</v>
      </c>
      <c r="G28" s="37">
        <v>9.2160235930203935</v>
      </c>
    </row>
    <row r="29" spans="1:7" ht="15" customHeight="1" x14ac:dyDescent="0.2">
      <c r="A29" s="256" t="s">
        <v>186</v>
      </c>
      <c r="B29" s="35" t="s">
        <v>234</v>
      </c>
      <c r="C29" s="195" t="s">
        <v>234</v>
      </c>
      <c r="D29" s="35" t="s">
        <v>234</v>
      </c>
      <c r="E29" s="195" t="s">
        <v>234</v>
      </c>
      <c r="F29" s="35">
        <v>2</v>
      </c>
      <c r="G29" s="37">
        <v>11.734334663224605</v>
      </c>
    </row>
    <row r="30" spans="1:7" ht="15" customHeight="1" x14ac:dyDescent="0.2">
      <c r="A30" s="256" t="s">
        <v>187</v>
      </c>
      <c r="B30" s="35">
        <v>7</v>
      </c>
      <c r="C30" s="195">
        <v>15.450555387520417</v>
      </c>
      <c r="D30" s="35">
        <v>8</v>
      </c>
      <c r="E30" s="195">
        <v>17.582345992859551</v>
      </c>
      <c r="F30" s="35">
        <v>15</v>
      </c>
      <c r="G30" s="37">
        <v>16.518732242362816</v>
      </c>
    </row>
    <row r="31" spans="1:7" ht="15" customHeight="1" x14ac:dyDescent="0.2">
      <c r="A31" s="256" t="s">
        <v>188</v>
      </c>
      <c r="B31" s="35">
        <v>78</v>
      </c>
      <c r="C31" s="195">
        <v>55.776776781784818</v>
      </c>
      <c r="D31" s="35">
        <v>74</v>
      </c>
      <c r="E31" s="195">
        <v>51.621957400420229</v>
      </c>
      <c r="F31" s="35">
        <v>152</v>
      </c>
      <c r="G31" s="37">
        <v>53.673643063211351</v>
      </c>
    </row>
    <row r="32" spans="1:7" ht="15" customHeight="1" x14ac:dyDescent="0.2">
      <c r="A32" s="256" t="s">
        <v>189</v>
      </c>
      <c r="B32" s="35">
        <v>0</v>
      </c>
      <c r="C32" s="195">
        <v>0</v>
      </c>
      <c r="D32" s="35">
        <v>0</v>
      </c>
      <c r="E32" s="195">
        <v>0</v>
      </c>
      <c r="F32" s="35">
        <v>0</v>
      </c>
      <c r="G32" s="37">
        <v>0</v>
      </c>
    </row>
    <row r="33" spans="1:7" ht="15" customHeight="1" x14ac:dyDescent="0.2">
      <c r="A33" s="256" t="s">
        <v>190</v>
      </c>
      <c r="B33" s="35">
        <v>0</v>
      </c>
      <c r="C33" s="195">
        <v>0</v>
      </c>
      <c r="D33" s="35">
        <v>0</v>
      </c>
      <c r="E33" s="195">
        <v>0</v>
      </c>
      <c r="F33" s="35">
        <v>0</v>
      </c>
      <c r="G33" s="37">
        <v>0</v>
      </c>
    </row>
    <row r="34" spans="1:7" ht="15" customHeight="1" x14ac:dyDescent="0.2">
      <c r="A34" s="256" t="s">
        <v>191</v>
      </c>
      <c r="B34" s="35">
        <v>32</v>
      </c>
      <c r="C34" s="195">
        <v>14.982736358510785</v>
      </c>
      <c r="D34" s="35">
        <v>72</v>
      </c>
      <c r="E34" s="195">
        <v>31.840957049501089</v>
      </c>
      <c r="F34" s="35">
        <v>104</v>
      </c>
      <c r="G34" s="37">
        <v>23.652328958410632</v>
      </c>
    </row>
    <row r="35" spans="1:7" ht="15" customHeight="1" x14ac:dyDescent="0.2">
      <c r="A35" s="256" t="s">
        <v>192</v>
      </c>
      <c r="B35" s="35">
        <v>17</v>
      </c>
      <c r="C35" s="195">
        <v>24.651109935818443</v>
      </c>
      <c r="D35" s="35">
        <v>17</v>
      </c>
      <c r="E35" s="195">
        <v>24.767770107983086</v>
      </c>
      <c r="F35" s="35">
        <v>34</v>
      </c>
      <c r="G35" s="37">
        <v>24.70930232558149</v>
      </c>
    </row>
    <row r="36" spans="1:7" ht="15" customHeight="1" x14ac:dyDescent="0.2">
      <c r="A36" s="256" t="s">
        <v>193</v>
      </c>
      <c r="B36" s="35">
        <v>0</v>
      </c>
      <c r="C36" s="195">
        <v>0</v>
      </c>
      <c r="D36" s="35">
        <v>4</v>
      </c>
      <c r="E36" s="195">
        <v>7.8952942122350827</v>
      </c>
      <c r="F36" s="35">
        <v>4</v>
      </c>
      <c r="G36" s="37">
        <v>3.9203002950025931</v>
      </c>
    </row>
    <row r="37" spans="1:7" ht="15" customHeight="1" x14ac:dyDescent="0.2">
      <c r="A37" s="256" t="s">
        <v>194</v>
      </c>
      <c r="B37" s="35">
        <v>234</v>
      </c>
      <c r="C37" s="195">
        <v>14.745279467123037</v>
      </c>
      <c r="D37" s="35">
        <v>437</v>
      </c>
      <c r="E37" s="195">
        <v>27.750746004652346</v>
      </c>
      <c r="F37" s="35">
        <v>671</v>
      </c>
      <c r="G37" s="37">
        <v>21.222887445001572</v>
      </c>
    </row>
    <row r="38" spans="1:7" ht="15" customHeight="1" x14ac:dyDescent="0.2">
      <c r="A38" s="256" t="s">
        <v>195</v>
      </c>
      <c r="B38" s="35">
        <v>10</v>
      </c>
      <c r="C38" s="195">
        <v>4.8208540285813948</v>
      </c>
      <c r="D38" s="35">
        <v>23</v>
      </c>
      <c r="E38" s="195">
        <v>11.40805823434393</v>
      </c>
      <c r="F38" s="35">
        <v>33</v>
      </c>
      <c r="G38" s="37">
        <v>8.0675917505207018</v>
      </c>
    </row>
    <row r="39" spans="1:7" ht="15" customHeight="1" x14ac:dyDescent="0.2">
      <c r="A39" s="256" t="s">
        <v>196</v>
      </c>
      <c r="B39" s="35" t="s">
        <v>234</v>
      </c>
      <c r="C39" s="195" t="s">
        <v>234</v>
      </c>
      <c r="D39" s="35" t="s">
        <v>234</v>
      </c>
      <c r="E39" s="195" t="s">
        <v>234</v>
      </c>
      <c r="F39" s="35">
        <v>4</v>
      </c>
      <c r="G39" s="37">
        <v>20.346914899028398</v>
      </c>
    </row>
    <row r="40" spans="1:7" ht="15" customHeight="1" x14ac:dyDescent="0.2">
      <c r="A40" s="256" t="s">
        <v>197</v>
      </c>
      <c r="B40" s="35">
        <v>296</v>
      </c>
      <c r="C40" s="195">
        <v>24.255263090732743</v>
      </c>
      <c r="D40" s="35">
        <v>473</v>
      </c>
      <c r="E40" s="195">
        <v>39.049171582005059</v>
      </c>
      <c r="F40" s="35">
        <v>769</v>
      </c>
      <c r="G40" s="37">
        <v>31.624656045881661</v>
      </c>
    </row>
    <row r="41" spans="1:7" ht="15" customHeight="1" x14ac:dyDescent="0.2">
      <c r="A41" s="256" t="s">
        <v>198</v>
      </c>
      <c r="B41" s="35">
        <v>226</v>
      </c>
      <c r="C41" s="195">
        <v>28.118264182532489</v>
      </c>
      <c r="D41" s="35">
        <v>243</v>
      </c>
      <c r="E41" s="195">
        <v>31.062929331728867</v>
      </c>
      <c r="F41" s="35">
        <v>469</v>
      </c>
      <c r="G41" s="37">
        <v>29.570670434562782</v>
      </c>
    </row>
    <row r="42" spans="1:7" ht="15" customHeight="1" x14ac:dyDescent="0.2">
      <c r="A42" s="256" t="s">
        <v>199</v>
      </c>
      <c r="B42" s="35">
        <v>8</v>
      </c>
      <c r="C42" s="195">
        <v>24.706246199306552</v>
      </c>
      <c r="D42" s="35">
        <v>9</v>
      </c>
      <c r="E42" s="195">
        <v>27.65527133595489</v>
      </c>
      <c r="F42" s="35">
        <v>17</v>
      </c>
      <c r="G42" s="37">
        <v>26.184461832296222</v>
      </c>
    </row>
    <row r="43" spans="1:7" ht="15" customHeight="1" x14ac:dyDescent="0.2">
      <c r="A43" s="256" t="s">
        <v>200</v>
      </c>
      <c r="B43" s="35">
        <v>617</v>
      </c>
      <c r="C43" s="195">
        <v>56.345870858585187</v>
      </c>
      <c r="D43" s="35">
        <v>820</v>
      </c>
      <c r="E43" s="195">
        <v>75.490080061210946</v>
      </c>
      <c r="F43" s="35">
        <v>1437</v>
      </c>
      <c r="G43" s="37">
        <v>65.879414539683012</v>
      </c>
    </row>
    <row r="44" spans="1:7" ht="15" customHeight="1" x14ac:dyDescent="0.2">
      <c r="A44" s="256" t="s">
        <v>201</v>
      </c>
      <c r="B44" s="35">
        <v>297</v>
      </c>
      <c r="C44" s="195">
        <v>18.215533447302512</v>
      </c>
      <c r="D44" s="35">
        <v>617</v>
      </c>
      <c r="E44" s="195">
        <v>37.21399378333895</v>
      </c>
      <c r="F44" s="35">
        <v>917</v>
      </c>
      <c r="G44" s="37">
        <v>27.885435561684673</v>
      </c>
    </row>
    <row r="45" spans="1:7" ht="15" customHeight="1" x14ac:dyDescent="0.2">
      <c r="A45" s="256" t="s">
        <v>202</v>
      </c>
      <c r="B45" s="35">
        <v>127</v>
      </c>
      <c r="C45" s="195">
        <v>30.081909396654826</v>
      </c>
      <c r="D45" s="35">
        <v>562</v>
      </c>
      <c r="E45" s="195">
        <v>129.68152854219639</v>
      </c>
      <c r="F45" s="35">
        <v>698</v>
      </c>
      <c r="G45" s="37">
        <v>81.584945356788012</v>
      </c>
    </row>
    <row r="46" spans="1:7" ht="15" customHeight="1" x14ac:dyDescent="0.2">
      <c r="A46" s="256" t="s">
        <v>203</v>
      </c>
      <c r="B46" s="35">
        <v>115</v>
      </c>
      <c r="C46" s="195">
        <v>29.271612431972141</v>
      </c>
      <c r="D46" s="35">
        <v>110</v>
      </c>
      <c r="E46" s="195">
        <v>27.93098240738253</v>
      </c>
      <c r="F46" s="35">
        <v>225</v>
      </c>
      <c r="G46" s="37">
        <v>28.600483030380136</v>
      </c>
    </row>
    <row r="47" spans="1:7" ht="15" customHeight="1" x14ac:dyDescent="0.2">
      <c r="A47" s="256" t="s">
        <v>204</v>
      </c>
      <c r="B47" s="35">
        <v>12</v>
      </c>
      <c r="C47" s="195">
        <v>8.8536021037431603</v>
      </c>
      <c r="D47" s="35">
        <v>23</v>
      </c>
      <c r="E47" s="195">
        <v>16.07616512350987</v>
      </c>
      <c r="F47" s="35">
        <v>35</v>
      </c>
      <c r="G47" s="37">
        <v>12.562498429687681</v>
      </c>
    </row>
    <row r="48" spans="1:7" ht="15" customHeight="1" x14ac:dyDescent="0.2">
      <c r="A48" s="256" t="s">
        <v>205</v>
      </c>
      <c r="B48" s="35">
        <v>28</v>
      </c>
      <c r="C48" s="195">
        <v>7.3147274641109332</v>
      </c>
      <c r="D48" s="35">
        <v>48</v>
      </c>
      <c r="E48" s="195">
        <v>12.838837698019875</v>
      </c>
      <c r="F48" s="35">
        <v>76</v>
      </c>
      <c r="G48" s="37">
        <v>10.044207730075115</v>
      </c>
    </row>
    <row r="49" spans="1:7" ht="15" customHeight="1" x14ac:dyDescent="0.2">
      <c r="A49" s="256" t="s">
        <v>206</v>
      </c>
      <c r="B49" s="35">
        <v>25</v>
      </c>
      <c r="C49" s="195">
        <v>11.415909072538684</v>
      </c>
      <c r="D49" s="35">
        <v>45</v>
      </c>
      <c r="E49" s="195">
        <v>20.077779912735782</v>
      </c>
      <c r="F49" s="35">
        <v>70</v>
      </c>
      <c r="G49" s="37">
        <v>15.797039634772451</v>
      </c>
    </row>
    <row r="50" spans="1:7" ht="15" customHeight="1" x14ac:dyDescent="0.2">
      <c r="A50" s="256" t="s">
        <v>207</v>
      </c>
      <c r="B50" s="35">
        <v>194</v>
      </c>
      <c r="C50" s="195">
        <v>20.538347790113754</v>
      </c>
      <c r="D50" s="35">
        <v>305</v>
      </c>
      <c r="E50" s="195">
        <v>31.490746750361193</v>
      </c>
      <c r="F50" s="35">
        <v>499</v>
      </c>
      <c r="G50" s="37">
        <v>26.083143023961629</v>
      </c>
    </row>
    <row r="51" spans="1:7" ht="15" customHeight="1" x14ac:dyDescent="0.2">
      <c r="A51" s="256" t="s">
        <v>208</v>
      </c>
      <c r="B51" s="35">
        <v>19</v>
      </c>
      <c r="C51" s="195">
        <v>14.245321242818868</v>
      </c>
      <c r="D51" s="35">
        <v>24</v>
      </c>
      <c r="E51" s="195">
        <v>17.887237809589255</v>
      </c>
      <c r="F51" s="35">
        <v>44</v>
      </c>
      <c r="G51" s="37">
        <v>16.445462734207663</v>
      </c>
    </row>
    <row r="52" spans="1:7" ht="15" customHeight="1" x14ac:dyDescent="0.2">
      <c r="A52" s="256" t="s">
        <v>209</v>
      </c>
      <c r="B52" s="35">
        <v>22</v>
      </c>
      <c r="C52" s="195">
        <v>23.762657876615041</v>
      </c>
      <c r="D52" s="35">
        <v>18</v>
      </c>
      <c r="E52" s="195">
        <v>20.114032264139912</v>
      </c>
      <c r="F52" s="35">
        <v>40</v>
      </c>
      <c r="G52" s="37">
        <v>21.969330814183373</v>
      </c>
    </row>
    <row r="53" spans="1:7" ht="15" customHeight="1" x14ac:dyDescent="0.2">
      <c r="A53" s="256" t="s">
        <v>210</v>
      </c>
      <c r="B53" s="35">
        <v>0</v>
      </c>
      <c r="C53" s="195">
        <v>0</v>
      </c>
      <c r="D53" s="35">
        <v>0</v>
      </c>
      <c r="E53" s="195">
        <v>0</v>
      </c>
      <c r="F53" s="35">
        <v>0</v>
      </c>
      <c r="G53" s="37">
        <v>0</v>
      </c>
    </row>
    <row r="54" spans="1:7" ht="15" customHeight="1" x14ac:dyDescent="0.2">
      <c r="A54" s="256" t="s">
        <v>211</v>
      </c>
      <c r="B54" s="35" t="s">
        <v>234</v>
      </c>
      <c r="C54" s="195" t="s">
        <v>234</v>
      </c>
      <c r="D54" s="35" t="s">
        <v>234</v>
      </c>
      <c r="E54" s="195" t="s">
        <v>234</v>
      </c>
      <c r="F54" s="35">
        <v>8</v>
      </c>
      <c r="G54" s="37">
        <v>18.269011189769415</v>
      </c>
    </row>
    <row r="55" spans="1:7" ht="15" customHeight="1" x14ac:dyDescent="0.2">
      <c r="A55" s="256" t="s">
        <v>212</v>
      </c>
      <c r="B55" s="35">
        <v>57</v>
      </c>
      <c r="C55" s="195">
        <v>25.135259166228746</v>
      </c>
      <c r="D55" s="35">
        <v>81</v>
      </c>
      <c r="E55" s="195">
        <v>35.878980123610958</v>
      </c>
      <c r="F55" s="35">
        <v>138</v>
      </c>
      <c r="G55" s="37">
        <v>30.495081010845642</v>
      </c>
    </row>
    <row r="56" spans="1:7" ht="15" customHeight="1" x14ac:dyDescent="0.2">
      <c r="A56" s="256" t="s">
        <v>213</v>
      </c>
      <c r="B56" s="35">
        <v>21</v>
      </c>
      <c r="C56" s="195">
        <v>8.5405356964405907</v>
      </c>
      <c r="D56" s="35">
        <v>15</v>
      </c>
      <c r="E56" s="195">
        <v>6.2702795317427524</v>
      </c>
      <c r="F56" s="35">
        <v>36</v>
      </c>
      <c r="G56" s="37">
        <v>7.4209972995815381</v>
      </c>
    </row>
    <row r="57" spans="1:7" ht="15" customHeight="1" x14ac:dyDescent="0.2">
      <c r="A57" s="256" t="s">
        <v>214</v>
      </c>
      <c r="B57" s="35">
        <v>114</v>
      </c>
      <c r="C57" s="195">
        <v>40.988080997860912</v>
      </c>
      <c r="D57" s="35">
        <v>86</v>
      </c>
      <c r="E57" s="195">
        <v>31.271776021945836</v>
      </c>
      <c r="F57" s="35">
        <v>200</v>
      </c>
      <c r="G57" s="37">
        <v>36.157342290712215</v>
      </c>
    </row>
    <row r="58" spans="1:7" ht="15" customHeight="1" x14ac:dyDescent="0.2">
      <c r="A58" s="256" t="s">
        <v>215</v>
      </c>
      <c r="B58" s="35">
        <v>22</v>
      </c>
      <c r="C58" s="195">
        <v>43.291079885068882</v>
      </c>
      <c r="D58" s="35">
        <v>17</v>
      </c>
      <c r="E58" s="195">
        <v>33.557565728893415</v>
      </c>
      <c r="F58" s="35">
        <v>39</v>
      </c>
      <c r="G58" s="37">
        <v>38.431975403535745</v>
      </c>
    </row>
    <row r="59" spans="1:7" ht="15" customHeight="1" x14ac:dyDescent="0.2">
      <c r="A59" s="256" t="s">
        <v>216</v>
      </c>
      <c r="B59" s="35">
        <v>9</v>
      </c>
      <c r="C59" s="195">
        <v>27.122577654456347</v>
      </c>
      <c r="D59" s="35">
        <v>5</v>
      </c>
      <c r="E59" s="195">
        <v>15.295050775856648</v>
      </c>
      <c r="F59" s="35">
        <v>14</v>
      </c>
      <c r="G59" s="37">
        <v>21.253017169401769</v>
      </c>
    </row>
    <row r="60" spans="1:7" ht="15" customHeight="1" x14ac:dyDescent="0.2">
      <c r="A60" s="256" t="s">
        <v>217</v>
      </c>
      <c r="B60" s="35" t="s">
        <v>234</v>
      </c>
      <c r="C60" s="195" t="s">
        <v>234</v>
      </c>
      <c r="D60" s="35" t="s">
        <v>234</v>
      </c>
      <c r="E60" s="195" t="s">
        <v>234</v>
      </c>
      <c r="F60" s="35">
        <v>2</v>
      </c>
      <c r="G60" s="37">
        <v>12.463388795413493</v>
      </c>
    </row>
    <row r="61" spans="1:7" ht="15" customHeight="1" x14ac:dyDescent="0.2">
      <c r="A61" s="256" t="s">
        <v>218</v>
      </c>
      <c r="B61" s="35">
        <v>203</v>
      </c>
      <c r="C61" s="195">
        <v>85.73553223232382</v>
      </c>
      <c r="D61" s="35">
        <v>209</v>
      </c>
      <c r="E61" s="195">
        <v>87.732790880035097</v>
      </c>
      <c r="F61" s="35">
        <v>413</v>
      </c>
      <c r="G61" s="37">
        <v>86.947734516776706</v>
      </c>
    </row>
    <row r="62" spans="1:7" ht="15" customHeight="1" x14ac:dyDescent="0.2">
      <c r="A62" s="256" t="s">
        <v>219</v>
      </c>
      <c r="B62" s="35">
        <v>1</v>
      </c>
      <c r="C62" s="195">
        <v>3.8080498066885724</v>
      </c>
      <c r="D62" s="35">
        <v>0</v>
      </c>
      <c r="E62" s="195">
        <v>0</v>
      </c>
      <c r="F62" s="35">
        <v>1</v>
      </c>
      <c r="G62" s="37">
        <v>1.8244512962726427</v>
      </c>
    </row>
    <row r="63" spans="1:7" ht="15" customHeight="1" x14ac:dyDescent="0.2">
      <c r="A63" s="256" t="s">
        <v>220</v>
      </c>
      <c r="B63" s="35">
        <v>73</v>
      </c>
      <c r="C63" s="195">
        <v>17.395452717226227</v>
      </c>
      <c r="D63" s="35">
        <v>128</v>
      </c>
      <c r="E63" s="195">
        <v>30.607723552707021</v>
      </c>
      <c r="F63" s="35">
        <v>201</v>
      </c>
      <c r="G63" s="37">
        <v>23.990117503834263</v>
      </c>
    </row>
    <row r="64" spans="1:7" ht="15" customHeight="1" x14ac:dyDescent="0.2">
      <c r="A64" s="256" t="s">
        <v>221</v>
      </c>
      <c r="B64" s="35">
        <v>19</v>
      </c>
      <c r="C64" s="195">
        <v>17.090786563919465</v>
      </c>
      <c r="D64" s="35">
        <v>27</v>
      </c>
      <c r="E64" s="195">
        <v>25.480113705748785</v>
      </c>
      <c r="F64" s="35">
        <v>46</v>
      </c>
      <c r="G64" s="37">
        <v>21.18487952251121</v>
      </c>
    </row>
    <row r="65" spans="1:11" ht="15" customHeight="1" x14ac:dyDescent="0.2">
      <c r="A65" s="256" t="s">
        <v>222</v>
      </c>
      <c r="B65" s="35">
        <v>34</v>
      </c>
      <c r="C65" s="195">
        <v>83.348073284662561</v>
      </c>
      <c r="D65" s="35">
        <v>25</v>
      </c>
      <c r="E65" s="195">
        <v>60.535303415630018</v>
      </c>
      <c r="F65" s="35">
        <v>59</v>
      </c>
      <c r="G65" s="37">
        <v>71.871459721528566</v>
      </c>
    </row>
    <row r="66" spans="1:11" s="33" customFormat="1" ht="24.95" customHeight="1" x14ac:dyDescent="0.25">
      <c r="A66" s="39" t="s">
        <v>223</v>
      </c>
    </row>
    <row r="67" spans="1:11" s="33" customFormat="1" ht="15.95" customHeight="1" x14ac:dyDescent="0.25">
      <c r="A67" s="41" t="s">
        <v>235</v>
      </c>
      <c r="H67" s="40"/>
      <c r="I67" s="40"/>
      <c r="J67" s="40"/>
    </row>
    <row r="68" spans="1:11" s="40" customFormat="1" ht="15.95" customHeight="1" x14ac:dyDescent="0.25">
      <c r="A68" s="41" t="s">
        <v>236</v>
      </c>
      <c r="B68" s="33"/>
      <c r="C68" s="33"/>
      <c r="D68" s="33"/>
      <c r="E68" s="33"/>
      <c r="F68" s="33"/>
      <c r="G68" s="33"/>
    </row>
    <row r="69" spans="1:11" s="40" customFormat="1" ht="15.95" customHeight="1" x14ac:dyDescent="0.25">
      <c r="A69" s="41" t="s">
        <v>225</v>
      </c>
      <c r="B69" s="33"/>
      <c r="C69" s="33"/>
      <c r="D69" s="33"/>
      <c r="E69" s="33"/>
      <c r="F69" s="33"/>
      <c r="G69" s="33"/>
    </row>
    <row r="70" spans="1:11" s="40" customFormat="1" ht="15.95" customHeight="1" x14ac:dyDescent="0.25">
      <c r="A70" s="85" t="s">
        <v>237</v>
      </c>
      <c r="B70" s="33"/>
      <c r="C70" s="33"/>
      <c r="D70" s="33"/>
      <c r="E70" s="33"/>
      <c r="F70" s="33"/>
      <c r="G70" s="33"/>
    </row>
    <row r="71" spans="1:11" s="40" customFormat="1" ht="13.5" customHeight="1" x14ac:dyDescent="0.25">
      <c r="A71" s="85" t="s">
        <v>238</v>
      </c>
      <c r="B71" s="33"/>
      <c r="C71" s="33"/>
      <c r="D71" s="33"/>
      <c r="E71" s="33"/>
      <c r="F71" s="33"/>
      <c r="G71" s="33"/>
    </row>
    <row r="72" spans="1:11" s="40" customFormat="1" ht="15.95" customHeight="1" x14ac:dyDescent="0.25">
      <c r="A72" s="85" t="s">
        <v>239</v>
      </c>
      <c r="B72" s="42"/>
      <c r="C72" s="42"/>
      <c r="D72" s="42"/>
      <c r="E72" s="42"/>
      <c r="F72" s="42"/>
      <c r="G72" s="42"/>
    </row>
    <row r="73" spans="1:11" s="40" customFormat="1" ht="13.5" customHeight="1" x14ac:dyDescent="0.25">
      <c r="A73" s="85" t="s">
        <v>240</v>
      </c>
      <c r="B73" s="33"/>
      <c r="C73" s="33"/>
      <c r="D73" s="33"/>
      <c r="E73" s="33"/>
      <c r="F73" s="33"/>
      <c r="G73" s="33"/>
    </row>
    <row r="74" spans="1:11" ht="15.75" x14ac:dyDescent="0.25">
      <c r="A74" s="84" t="s">
        <v>145</v>
      </c>
      <c r="K74" s="45"/>
    </row>
  </sheetData>
  <sheetProtection algorithmName="SHA-512" hashValue="wp7Fb1ZEP/kXC9J6Ckf5EytdunXQC9sAYb4unTqzx2hh5fSLeBRU4XHMbQXfgVPb6C26zLThk7FtuzvtDuiuxQ==" saltValue="fRgd8Rw/5d2IaTMbToo7uQ==" spinCount="100000" sheet="1" objects="1" scenarios="1"/>
  <hyperlinks>
    <hyperlink ref="A74" location="'Table of Contents'!A1" display="Click here to return to the Table of Contents" xr:uid="{BB84C186-B8BB-4090-9F70-91EDD578DEAA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071-A284-4C28-B1C5-09F97C66FC1D}">
  <sheetPr codeName="Sheet59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735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102" t="s">
        <v>147</v>
      </c>
    </row>
    <row r="2" spans="1:16" ht="35.1" customHeight="1" x14ac:dyDescent="0.2">
      <c r="A2" s="367" t="s">
        <v>724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254" t="s">
        <v>227</v>
      </c>
      <c r="B3" s="23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6" ht="18" customHeight="1" x14ac:dyDescent="0.2">
      <c r="A4" s="255" t="s">
        <v>160</v>
      </c>
      <c r="B4" s="29">
        <v>2391</v>
      </c>
      <c r="C4" s="29">
        <v>3008</v>
      </c>
      <c r="D4" s="29">
        <v>4306</v>
      </c>
      <c r="E4" s="29">
        <v>3870</v>
      </c>
      <c r="F4" s="261">
        <v>5220</v>
      </c>
      <c r="G4" s="31">
        <v>12.133381529343247</v>
      </c>
      <c r="H4" s="31">
        <v>15.212217861031551</v>
      </c>
      <c r="I4" s="31">
        <v>21.748839627606717</v>
      </c>
      <c r="J4" s="31">
        <v>19.535285692439956</v>
      </c>
      <c r="K4" s="31">
        <v>26.467694632472224</v>
      </c>
    </row>
    <row r="5" spans="1:16" ht="15" customHeight="1" x14ac:dyDescent="0.2">
      <c r="A5" s="256" t="s">
        <v>162</v>
      </c>
      <c r="B5" s="35">
        <v>51</v>
      </c>
      <c r="C5" s="35">
        <v>72</v>
      </c>
      <c r="D5" s="35">
        <v>110</v>
      </c>
      <c r="E5" s="35">
        <v>97</v>
      </c>
      <c r="F5" s="262">
        <v>119</v>
      </c>
      <c r="G5" s="37">
        <v>6.0575226284144161</v>
      </c>
      <c r="H5" s="37">
        <v>8.502602519366171</v>
      </c>
      <c r="I5" s="37">
        <v>12.919739076736629</v>
      </c>
      <c r="J5" s="37">
        <v>11.371339515854777</v>
      </c>
      <c r="K5" s="37">
        <v>14.033914569031726</v>
      </c>
    </row>
    <row r="6" spans="1:16" ht="16.5" customHeight="1" x14ac:dyDescent="0.2">
      <c r="A6" s="478" t="s">
        <v>163</v>
      </c>
      <c r="B6" s="35">
        <v>1</v>
      </c>
      <c r="C6" s="35">
        <v>5</v>
      </c>
      <c r="D6" s="35">
        <v>6</v>
      </c>
      <c r="E6" s="35">
        <v>6</v>
      </c>
      <c r="F6" s="262">
        <v>9</v>
      </c>
      <c r="G6" s="37">
        <v>1.5989106063604439</v>
      </c>
      <c r="H6" s="37">
        <v>7.9468916065759982</v>
      </c>
      <c r="I6" s="37">
        <v>9.4870868074369898</v>
      </c>
      <c r="J6" s="37">
        <v>9.4862495033962428</v>
      </c>
      <c r="K6" s="37">
        <v>14.436930803081314</v>
      </c>
    </row>
    <row r="7" spans="1:16" ht="15" customHeight="1" x14ac:dyDescent="0.2">
      <c r="A7" s="256" t="s">
        <v>164</v>
      </c>
      <c r="B7" s="35">
        <v>0</v>
      </c>
      <c r="C7" s="35">
        <v>0</v>
      </c>
      <c r="D7" s="35">
        <v>0</v>
      </c>
      <c r="E7" s="35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6" ht="15" customHeight="1" x14ac:dyDescent="0.2">
      <c r="A8" s="256" t="s">
        <v>165</v>
      </c>
      <c r="B8" s="35" t="s">
        <v>234</v>
      </c>
      <c r="C8" s="35" t="s">
        <v>234</v>
      </c>
      <c r="D8" s="35" t="s">
        <v>234</v>
      </c>
      <c r="E8" s="35">
        <v>0</v>
      </c>
      <c r="F8" s="262" t="s">
        <v>234</v>
      </c>
      <c r="G8" s="37" t="s">
        <v>234</v>
      </c>
      <c r="H8" s="37" t="s">
        <v>234</v>
      </c>
      <c r="I8" s="37" t="s">
        <v>234</v>
      </c>
      <c r="J8" s="37">
        <v>0</v>
      </c>
      <c r="K8" s="37" t="s">
        <v>234</v>
      </c>
    </row>
    <row r="9" spans="1:16" ht="15" customHeight="1" x14ac:dyDescent="0.2">
      <c r="A9" s="256" t="s">
        <v>166</v>
      </c>
      <c r="B9" s="35">
        <v>9</v>
      </c>
      <c r="C9" s="35">
        <v>15</v>
      </c>
      <c r="D9" s="35">
        <v>35</v>
      </c>
      <c r="E9" s="35">
        <v>41</v>
      </c>
      <c r="F9" s="262">
        <v>26</v>
      </c>
      <c r="G9" s="37">
        <v>7.7127661407231098</v>
      </c>
      <c r="H9" s="37">
        <v>12.777562305540606</v>
      </c>
      <c r="I9" s="37">
        <v>30.8741783565278</v>
      </c>
      <c r="J9" s="37">
        <v>38.848042210251215</v>
      </c>
      <c r="K9" s="37">
        <v>25.88294977951707</v>
      </c>
    </row>
    <row r="10" spans="1:16" ht="15" customHeight="1" x14ac:dyDescent="0.2">
      <c r="A10" s="256" t="s">
        <v>167</v>
      </c>
      <c r="B10" s="35" t="s">
        <v>234</v>
      </c>
      <c r="C10" s="35" t="s">
        <v>234</v>
      </c>
      <c r="D10" s="35" t="s">
        <v>234</v>
      </c>
      <c r="E10" s="35" t="s">
        <v>234</v>
      </c>
      <c r="F10" s="262" t="s">
        <v>234</v>
      </c>
      <c r="G10" s="37" t="s">
        <v>234</v>
      </c>
      <c r="H10" s="37" t="s">
        <v>234</v>
      </c>
      <c r="I10" s="37" t="s">
        <v>234</v>
      </c>
      <c r="J10" s="37" t="s">
        <v>234</v>
      </c>
      <c r="K10" s="37" t="s">
        <v>234</v>
      </c>
    </row>
    <row r="11" spans="1:16" ht="15" customHeight="1" x14ac:dyDescent="0.2">
      <c r="A11" s="256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262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ht="15" customHeight="1" x14ac:dyDescent="0.2">
      <c r="A12" s="258" t="s">
        <v>169</v>
      </c>
      <c r="B12" s="35">
        <v>30</v>
      </c>
      <c r="C12" s="35">
        <v>37</v>
      </c>
      <c r="D12" s="35">
        <v>48</v>
      </c>
      <c r="E12" s="35">
        <v>50</v>
      </c>
      <c r="F12" s="262">
        <v>46</v>
      </c>
      <c r="G12" s="37">
        <v>5.1245929724779495</v>
      </c>
      <c r="H12" s="37">
        <v>6.2763696334261105</v>
      </c>
      <c r="I12" s="37">
        <v>8.1149784016425865</v>
      </c>
      <c r="J12" s="37">
        <v>8.4224185658218946</v>
      </c>
      <c r="K12" s="37">
        <v>7.7703227274201661</v>
      </c>
    </row>
    <row r="13" spans="1:16" ht="15" customHeight="1" x14ac:dyDescent="0.2">
      <c r="A13" s="256" t="s">
        <v>170</v>
      </c>
      <c r="B13" s="35" t="s">
        <v>234</v>
      </c>
      <c r="C13" s="35" t="s">
        <v>234</v>
      </c>
      <c r="D13" s="35">
        <v>0</v>
      </c>
      <c r="E13" s="35" t="s">
        <v>234</v>
      </c>
      <c r="F13" s="262" t="s">
        <v>234</v>
      </c>
      <c r="G13" s="37" t="s">
        <v>234</v>
      </c>
      <c r="H13" s="37" t="s">
        <v>234</v>
      </c>
      <c r="I13" s="37">
        <v>0</v>
      </c>
      <c r="J13" s="37" t="s">
        <v>234</v>
      </c>
      <c r="K13" s="37" t="s">
        <v>234</v>
      </c>
    </row>
    <row r="14" spans="1:16" ht="15" customHeight="1" x14ac:dyDescent="0.2">
      <c r="A14" s="256" t="s">
        <v>171</v>
      </c>
      <c r="B14" s="35">
        <v>2</v>
      </c>
      <c r="C14" s="35">
        <v>3</v>
      </c>
      <c r="D14" s="35">
        <v>6</v>
      </c>
      <c r="E14" s="35">
        <v>6</v>
      </c>
      <c r="F14" s="262">
        <v>4</v>
      </c>
      <c r="G14" s="37">
        <v>2.186289368877036</v>
      </c>
      <c r="H14" s="37">
        <v>3.2425111142865868</v>
      </c>
      <c r="I14" s="37">
        <v>6.4568551120806044</v>
      </c>
      <c r="J14" s="37">
        <v>6.3412277631746603</v>
      </c>
      <c r="K14" s="37">
        <v>4.2140646234829626</v>
      </c>
    </row>
    <row r="15" spans="1:16" ht="15" customHeight="1" x14ac:dyDescent="0.2">
      <c r="A15" s="256" t="s">
        <v>172</v>
      </c>
      <c r="B15" s="35">
        <v>290</v>
      </c>
      <c r="C15" s="35">
        <v>248</v>
      </c>
      <c r="D15" s="35">
        <v>234</v>
      </c>
      <c r="E15" s="35">
        <v>186</v>
      </c>
      <c r="F15" s="262">
        <v>237</v>
      </c>
      <c r="G15" s="37">
        <v>59.003356703294443</v>
      </c>
      <c r="H15" s="37">
        <v>50.041939481420783</v>
      </c>
      <c r="I15" s="37">
        <v>46.869398016168923</v>
      </c>
      <c r="J15" s="37">
        <v>36.991591091801659</v>
      </c>
      <c r="K15" s="37">
        <v>46.931052930409038</v>
      </c>
    </row>
    <row r="16" spans="1:16" ht="15" customHeight="1" x14ac:dyDescent="0.2">
      <c r="A16" s="256" t="s">
        <v>173</v>
      </c>
      <c r="B16" s="35" t="s">
        <v>234</v>
      </c>
      <c r="C16" s="35">
        <v>0</v>
      </c>
      <c r="D16" s="35" t="s">
        <v>234</v>
      </c>
      <c r="E16" s="35" t="s">
        <v>234</v>
      </c>
      <c r="F16" s="262" t="s">
        <v>234</v>
      </c>
      <c r="G16" s="37" t="s">
        <v>234</v>
      </c>
      <c r="H16" s="37">
        <v>0</v>
      </c>
      <c r="I16" s="37" t="s">
        <v>234</v>
      </c>
      <c r="J16" s="37" t="s">
        <v>234</v>
      </c>
      <c r="K16" s="37" t="s">
        <v>234</v>
      </c>
    </row>
    <row r="17" spans="1:11" ht="15" customHeight="1" x14ac:dyDescent="0.2">
      <c r="A17" s="258" t="s">
        <v>174</v>
      </c>
      <c r="B17" s="35">
        <v>1</v>
      </c>
      <c r="C17" s="35">
        <v>6</v>
      </c>
      <c r="D17" s="35">
        <v>7</v>
      </c>
      <c r="E17" s="35">
        <v>6</v>
      </c>
      <c r="F17" s="262">
        <v>19</v>
      </c>
      <c r="G17" s="37">
        <v>1.4638699263085801</v>
      </c>
      <c r="H17" s="37">
        <v>8.7805361218376294</v>
      </c>
      <c r="I17" s="37">
        <v>10.298745051838592</v>
      </c>
      <c r="J17" s="37">
        <v>8.8345110654301351</v>
      </c>
      <c r="K17" s="37">
        <v>28.190157815420655</v>
      </c>
    </row>
    <row r="18" spans="1:11" ht="15" customHeight="1" x14ac:dyDescent="0.2">
      <c r="A18" s="256" t="s">
        <v>175</v>
      </c>
      <c r="B18" s="35">
        <v>12</v>
      </c>
      <c r="C18" s="35">
        <v>11</v>
      </c>
      <c r="D18" s="35">
        <v>23</v>
      </c>
      <c r="E18" s="35">
        <v>15</v>
      </c>
      <c r="F18" s="262">
        <v>24</v>
      </c>
      <c r="G18" s="37">
        <v>13.52725422950328</v>
      </c>
      <c r="H18" s="37">
        <v>12.371213978243494</v>
      </c>
      <c r="I18" s="37">
        <v>25.846077982515904</v>
      </c>
      <c r="J18" s="37">
        <v>17.066555870337162</v>
      </c>
      <c r="K18" s="37">
        <v>27.517804824925573</v>
      </c>
    </row>
    <row r="19" spans="1:11" ht="15" customHeight="1" x14ac:dyDescent="0.2">
      <c r="A19" s="256" t="s">
        <v>176</v>
      </c>
      <c r="B19" s="35">
        <v>0</v>
      </c>
      <c r="C19" s="35">
        <v>0</v>
      </c>
      <c r="D19" s="35">
        <v>0</v>
      </c>
      <c r="E19" s="35" t="s">
        <v>234</v>
      </c>
      <c r="F19" s="262" t="s">
        <v>234</v>
      </c>
      <c r="G19" s="37">
        <v>0</v>
      </c>
      <c r="H19" s="37">
        <v>0</v>
      </c>
      <c r="I19" s="37">
        <v>0</v>
      </c>
      <c r="J19" s="37" t="s">
        <v>234</v>
      </c>
      <c r="K19" s="37" t="s">
        <v>234</v>
      </c>
    </row>
    <row r="20" spans="1:11" ht="15" customHeight="1" x14ac:dyDescent="0.2">
      <c r="A20" s="256" t="s">
        <v>177</v>
      </c>
      <c r="B20" s="35">
        <v>201</v>
      </c>
      <c r="C20" s="35">
        <v>292</v>
      </c>
      <c r="D20" s="35">
        <v>359</v>
      </c>
      <c r="E20" s="35">
        <v>327</v>
      </c>
      <c r="F20" s="262">
        <v>365</v>
      </c>
      <c r="G20" s="37">
        <v>46.585546266209548</v>
      </c>
      <c r="H20" s="37">
        <v>66.970202272651449</v>
      </c>
      <c r="I20" s="37">
        <v>81.646285433984772</v>
      </c>
      <c r="J20" s="37">
        <v>74.007923924899671</v>
      </c>
      <c r="K20" s="37">
        <v>82.486331579245899</v>
      </c>
    </row>
    <row r="21" spans="1:11" ht="15" customHeight="1" x14ac:dyDescent="0.2">
      <c r="A21" s="256" t="s">
        <v>178</v>
      </c>
      <c r="B21" s="35">
        <v>18</v>
      </c>
      <c r="C21" s="35">
        <v>14</v>
      </c>
      <c r="D21" s="35">
        <v>31</v>
      </c>
      <c r="E21" s="35">
        <v>14</v>
      </c>
      <c r="F21" s="262">
        <v>35</v>
      </c>
      <c r="G21" s="37">
        <v>26.669625368525207</v>
      </c>
      <c r="H21" s="37">
        <v>20.586285347725184</v>
      </c>
      <c r="I21" s="37">
        <v>45.405349383541051</v>
      </c>
      <c r="J21" s="37">
        <v>20.283228111027061</v>
      </c>
      <c r="K21" s="37">
        <v>50.55636181417303</v>
      </c>
    </row>
    <row r="22" spans="1:11" ht="15" customHeight="1" x14ac:dyDescent="0.2">
      <c r="A22" s="256" t="s">
        <v>179</v>
      </c>
      <c r="B22" s="35">
        <v>0</v>
      </c>
      <c r="C22" s="35">
        <v>3</v>
      </c>
      <c r="D22" s="35">
        <v>5</v>
      </c>
      <c r="E22" s="35">
        <v>8</v>
      </c>
      <c r="F22" s="262">
        <v>13</v>
      </c>
      <c r="G22" s="37">
        <v>0</v>
      </c>
      <c r="H22" s="37">
        <v>8.8029418414914211</v>
      </c>
      <c r="I22" s="37">
        <v>14.708814232138499</v>
      </c>
      <c r="J22" s="37">
        <v>23.516224857242342</v>
      </c>
      <c r="K22" s="37">
        <v>38.210677613311994</v>
      </c>
    </row>
    <row r="23" spans="1:11" ht="15" customHeight="1" x14ac:dyDescent="0.2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ht="15" customHeight="1" x14ac:dyDescent="0.2">
      <c r="A24" s="256" t="s">
        <v>181</v>
      </c>
      <c r="B24" s="35">
        <v>742</v>
      </c>
      <c r="C24" s="35">
        <v>801</v>
      </c>
      <c r="D24" s="35">
        <v>1058</v>
      </c>
      <c r="E24" s="35">
        <v>911</v>
      </c>
      <c r="F24" s="262">
        <v>1263</v>
      </c>
      <c r="G24" s="37">
        <v>14.529821082817445</v>
      </c>
      <c r="H24" s="37">
        <v>15.710944476576289</v>
      </c>
      <c r="I24" s="37">
        <v>20.828587135771084</v>
      </c>
      <c r="J24" s="37">
        <v>18.02030943574669</v>
      </c>
      <c r="K24" s="37">
        <v>25.151335719843697</v>
      </c>
    </row>
    <row r="25" spans="1:11" ht="16.5" customHeight="1" x14ac:dyDescent="0.2">
      <c r="A25" s="478" t="s">
        <v>182</v>
      </c>
      <c r="B25" s="35">
        <v>42</v>
      </c>
      <c r="C25" s="35">
        <v>49</v>
      </c>
      <c r="D25" s="35">
        <v>74</v>
      </c>
      <c r="E25" s="35">
        <v>81</v>
      </c>
      <c r="F25" s="262">
        <v>111</v>
      </c>
      <c r="G25" s="37">
        <v>17.469820801450126</v>
      </c>
      <c r="H25" s="37">
        <v>20.444313484994364</v>
      </c>
      <c r="I25" s="37">
        <v>30.989128922957491</v>
      </c>
      <c r="J25" s="37">
        <v>34.061171603441359</v>
      </c>
      <c r="K25" s="37">
        <v>47.277597654964659</v>
      </c>
    </row>
    <row r="26" spans="1:11" ht="16.5" customHeight="1" x14ac:dyDescent="0.2">
      <c r="A26" s="478" t="s">
        <v>183</v>
      </c>
      <c r="B26" s="35">
        <v>9</v>
      </c>
      <c r="C26" s="35">
        <v>7</v>
      </c>
      <c r="D26" s="35">
        <v>11</v>
      </c>
      <c r="E26" s="35">
        <v>4</v>
      </c>
      <c r="F26" s="262">
        <v>9</v>
      </c>
      <c r="G26" s="37">
        <v>12.281335020184903</v>
      </c>
      <c r="H26" s="37">
        <v>9.5329159651185353</v>
      </c>
      <c r="I26" s="37">
        <v>14.927546690313751</v>
      </c>
      <c r="J26" s="37">
        <v>5.4471273906149378</v>
      </c>
      <c r="K26" s="37">
        <v>12.615128673717116</v>
      </c>
    </row>
    <row r="27" spans="1:11" ht="15" customHeight="1" x14ac:dyDescent="0.2">
      <c r="A27" s="256" t="s">
        <v>184</v>
      </c>
      <c r="B27" s="35">
        <v>63</v>
      </c>
      <c r="C27" s="35">
        <v>93</v>
      </c>
      <c r="D27" s="35">
        <v>97</v>
      </c>
      <c r="E27" s="35">
        <v>45</v>
      </c>
      <c r="F27" s="262">
        <v>120</v>
      </c>
      <c r="G27" s="37">
        <v>79.287553388907099</v>
      </c>
      <c r="H27" s="37">
        <v>116.23413435263065</v>
      </c>
      <c r="I27" s="37">
        <v>121.48750889462877</v>
      </c>
      <c r="J27" s="37">
        <v>55.972627899582236</v>
      </c>
      <c r="K27" s="37">
        <v>149.23137485249575</v>
      </c>
    </row>
    <row r="28" spans="1:11" ht="15" customHeight="1" x14ac:dyDescent="0.2">
      <c r="A28" s="256" t="s">
        <v>185</v>
      </c>
      <c r="B28" s="35">
        <v>2</v>
      </c>
      <c r="C28" s="35">
        <v>3</v>
      </c>
      <c r="D28" s="35">
        <v>10</v>
      </c>
      <c r="E28" s="35">
        <v>3</v>
      </c>
      <c r="F28" s="262">
        <v>12</v>
      </c>
      <c r="G28" s="37">
        <v>1.4957260045812442</v>
      </c>
      <c r="H28" s="37">
        <v>2.2444475042218928</v>
      </c>
      <c r="I28" s="37">
        <v>7.5133334966713257</v>
      </c>
      <c r="J28" s="37">
        <v>2.2667678692263435</v>
      </c>
      <c r="K28" s="37">
        <v>9.1400117201362594</v>
      </c>
    </row>
    <row r="29" spans="1:11" ht="15" customHeight="1" x14ac:dyDescent="0.2">
      <c r="A29" s="256" t="s">
        <v>186</v>
      </c>
      <c r="B29" s="35" t="s">
        <v>234</v>
      </c>
      <c r="C29" s="35" t="s">
        <v>234</v>
      </c>
      <c r="D29" s="35">
        <v>0</v>
      </c>
      <c r="E29" s="35" t="s">
        <v>234</v>
      </c>
      <c r="F29" s="262" t="s">
        <v>234</v>
      </c>
      <c r="G29" s="37" t="s">
        <v>234</v>
      </c>
      <c r="H29" s="37" t="s">
        <v>234</v>
      </c>
      <c r="I29" s="37">
        <v>0</v>
      </c>
      <c r="J29" s="37" t="s">
        <v>234</v>
      </c>
      <c r="K29" s="37" t="s">
        <v>234</v>
      </c>
    </row>
    <row r="30" spans="1:11" ht="15" customHeight="1" x14ac:dyDescent="0.2">
      <c r="A30" s="256" t="s">
        <v>187</v>
      </c>
      <c r="B30" s="35">
        <v>0</v>
      </c>
      <c r="C30" s="35">
        <v>2</v>
      </c>
      <c r="D30" s="35">
        <v>1</v>
      </c>
      <c r="E30" s="35">
        <v>9</v>
      </c>
      <c r="F30" s="262">
        <v>7</v>
      </c>
      <c r="G30" s="37">
        <v>0</v>
      </c>
      <c r="H30" s="37">
        <v>4.3769876054021681</v>
      </c>
      <c r="I30" s="37">
        <v>2.1910493078122002</v>
      </c>
      <c r="J30" s="37">
        <v>19.725302565525652</v>
      </c>
      <c r="K30" s="37">
        <v>15.450555387520417</v>
      </c>
    </row>
    <row r="31" spans="1:11" ht="15" customHeight="1" x14ac:dyDescent="0.2">
      <c r="A31" s="256" t="s">
        <v>188</v>
      </c>
      <c r="B31" s="35">
        <v>27</v>
      </c>
      <c r="C31" s="35">
        <v>46</v>
      </c>
      <c r="D31" s="35">
        <v>76</v>
      </c>
      <c r="E31" s="35">
        <v>78</v>
      </c>
      <c r="F31" s="262">
        <v>78</v>
      </c>
      <c r="G31" s="37">
        <v>20.046582945957407</v>
      </c>
      <c r="H31" s="37">
        <v>33.871225976708743</v>
      </c>
      <c r="I31" s="37">
        <v>55.27709822929608</v>
      </c>
      <c r="J31" s="37">
        <v>56.184525260207721</v>
      </c>
      <c r="K31" s="37">
        <v>55.776776781784818</v>
      </c>
    </row>
    <row r="32" spans="1:11" ht="15" customHeight="1" x14ac:dyDescent="0.2">
      <c r="A32" s="256" t="s">
        <v>189</v>
      </c>
      <c r="B32" s="35">
        <v>0</v>
      </c>
      <c r="C32" s="35" t="s">
        <v>234</v>
      </c>
      <c r="D32" s="35">
        <v>0</v>
      </c>
      <c r="E32" s="35">
        <v>0</v>
      </c>
      <c r="F32" s="262">
        <v>0</v>
      </c>
      <c r="G32" s="37">
        <v>0</v>
      </c>
      <c r="H32" s="37" t="s">
        <v>234</v>
      </c>
      <c r="I32" s="37">
        <v>0</v>
      </c>
      <c r="J32" s="37">
        <v>0</v>
      </c>
      <c r="K32" s="37">
        <v>0</v>
      </c>
    </row>
    <row r="33" spans="1:11" ht="15" customHeight="1" x14ac:dyDescent="0.2">
      <c r="A33" s="256" t="s">
        <v>190</v>
      </c>
      <c r="B33" s="35" t="s">
        <v>234</v>
      </c>
      <c r="C33" s="35">
        <v>0</v>
      </c>
      <c r="D33" s="35">
        <v>0</v>
      </c>
      <c r="E33" s="35">
        <v>0</v>
      </c>
      <c r="F33" s="262">
        <v>0</v>
      </c>
      <c r="G33" s="37" t="s">
        <v>234</v>
      </c>
      <c r="H33" s="37">
        <v>0</v>
      </c>
      <c r="I33" s="37">
        <v>0</v>
      </c>
      <c r="J33" s="37">
        <v>0</v>
      </c>
      <c r="K33" s="37">
        <v>0</v>
      </c>
    </row>
    <row r="34" spans="1:11" ht="15" customHeight="1" x14ac:dyDescent="0.2">
      <c r="A34" s="256" t="s">
        <v>191</v>
      </c>
      <c r="B34" s="35">
        <v>12</v>
      </c>
      <c r="C34" s="35">
        <v>19</v>
      </c>
      <c r="D34" s="35">
        <v>36</v>
      </c>
      <c r="E34" s="35">
        <v>20</v>
      </c>
      <c r="F34" s="262">
        <v>32</v>
      </c>
      <c r="G34" s="37">
        <v>5.6448790141114866</v>
      </c>
      <c r="H34" s="37">
        <v>8.8998451046511828</v>
      </c>
      <c r="I34" s="37">
        <v>16.811624116478807</v>
      </c>
      <c r="J34" s="37">
        <v>9.3771102078477035</v>
      </c>
      <c r="K34" s="37">
        <v>14.982736358510785</v>
      </c>
    </row>
    <row r="35" spans="1:11" ht="15" customHeight="1" x14ac:dyDescent="0.2">
      <c r="A35" s="256" t="s">
        <v>192</v>
      </c>
      <c r="B35" s="35">
        <v>8</v>
      </c>
      <c r="C35" s="35">
        <v>3</v>
      </c>
      <c r="D35" s="35">
        <v>6</v>
      </c>
      <c r="E35" s="35">
        <v>4</v>
      </c>
      <c r="F35" s="262">
        <v>17</v>
      </c>
      <c r="G35" s="37">
        <v>11.395324430880207</v>
      </c>
      <c r="H35" s="37">
        <v>4.2903317933675567</v>
      </c>
      <c r="I35" s="37">
        <v>8.6144513914411309</v>
      </c>
      <c r="J35" s="37">
        <v>5.7659580601242686</v>
      </c>
      <c r="K35" s="37">
        <v>24.651109935818443</v>
      </c>
    </row>
    <row r="36" spans="1:11" ht="15" customHeight="1" x14ac:dyDescent="0.2">
      <c r="A36" s="256" t="s">
        <v>193</v>
      </c>
      <c r="B36" s="35">
        <v>2</v>
      </c>
      <c r="C36" s="35">
        <v>1</v>
      </c>
      <c r="D36" s="35">
        <v>3</v>
      </c>
      <c r="E36" s="35">
        <v>0</v>
      </c>
      <c r="F36" s="262">
        <v>0</v>
      </c>
      <c r="G36" s="37">
        <v>3.923695685714705</v>
      </c>
      <c r="H36" s="37">
        <v>1.9520339950154013</v>
      </c>
      <c r="I36" s="37">
        <v>5.8356239247101476</v>
      </c>
      <c r="J36" s="37">
        <v>0</v>
      </c>
      <c r="K36" s="37">
        <v>0</v>
      </c>
    </row>
    <row r="37" spans="1:11" ht="15" customHeight="1" x14ac:dyDescent="0.2">
      <c r="A37" s="256" t="s">
        <v>194</v>
      </c>
      <c r="B37" s="35">
        <v>90</v>
      </c>
      <c r="C37" s="35">
        <v>103</v>
      </c>
      <c r="D37" s="35">
        <v>145</v>
      </c>
      <c r="E37" s="35">
        <v>133</v>
      </c>
      <c r="F37" s="262">
        <v>234</v>
      </c>
      <c r="G37" s="37">
        <v>5.6203909593513837</v>
      </c>
      <c r="H37" s="37">
        <v>6.4237198257482726</v>
      </c>
      <c r="I37" s="37">
        <v>9.0511780362370597</v>
      </c>
      <c r="J37" s="37">
        <v>8.3191362412249212</v>
      </c>
      <c r="K37" s="37">
        <v>14.745279467123037</v>
      </c>
    </row>
    <row r="38" spans="1:11" ht="15" customHeight="1" x14ac:dyDescent="0.2">
      <c r="A38" s="256" t="s">
        <v>195</v>
      </c>
      <c r="B38" s="35">
        <v>6</v>
      </c>
      <c r="C38" s="35">
        <v>8</v>
      </c>
      <c r="D38" s="35">
        <v>16</v>
      </c>
      <c r="E38" s="35">
        <v>9</v>
      </c>
      <c r="F38" s="262">
        <v>10</v>
      </c>
      <c r="G38" s="37">
        <v>3.0365816907820746</v>
      </c>
      <c r="H38" s="37">
        <v>3.9823364847000375</v>
      </c>
      <c r="I38" s="37">
        <v>7.8481885648147403</v>
      </c>
      <c r="J38" s="37">
        <v>4.3760758690997523</v>
      </c>
      <c r="K38" s="37">
        <v>4.8208540285813948</v>
      </c>
    </row>
    <row r="39" spans="1:11" ht="15" customHeight="1" x14ac:dyDescent="0.2">
      <c r="A39" s="256" t="s">
        <v>196</v>
      </c>
      <c r="B39" s="35">
        <v>0</v>
      </c>
      <c r="C39" s="35">
        <v>0</v>
      </c>
      <c r="D39" s="35" t="s">
        <v>234</v>
      </c>
      <c r="E39" s="35">
        <v>0</v>
      </c>
      <c r="F39" s="262" t="s">
        <v>234</v>
      </c>
      <c r="G39" s="37">
        <v>0</v>
      </c>
      <c r="H39" s="37">
        <v>0</v>
      </c>
      <c r="I39" s="37" t="s">
        <v>234</v>
      </c>
      <c r="J39" s="37">
        <v>0</v>
      </c>
      <c r="K39" s="37" t="s">
        <v>234</v>
      </c>
    </row>
    <row r="40" spans="1:11" ht="15" customHeight="1" x14ac:dyDescent="0.2">
      <c r="A40" s="256" t="s">
        <v>197</v>
      </c>
      <c r="B40" s="35">
        <v>72</v>
      </c>
      <c r="C40" s="35">
        <v>110</v>
      </c>
      <c r="D40" s="35">
        <v>191</v>
      </c>
      <c r="E40" s="35">
        <v>211</v>
      </c>
      <c r="F40" s="262">
        <v>296</v>
      </c>
      <c r="G40" s="37">
        <v>6.0770486331256235</v>
      </c>
      <c r="H40" s="37">
        <v>9.1987419933990786</v>
      </c>
      <c r="I40" s="37">
        <v>15.861247062601608</v>
      </c>
      <c r="J40" s="37">
        <v>17.364269145697602</v>
      </c>
      <c r="K40" s="37">
        <v>24.255263090732743</v>
      </c>
    </row>
    <row r="41" spans="1:11" ht="15" customHeight="1" x14ac:dyDescent="0.2">
      <c r="A41" s="256" t="s">
        <v>198</v>
      </c>
      <c r="B41" s="35">
        <v>76</v>
      </c>
      <c r="C41" s="35">
        <v>90</v>
      </c>
      <c r="D41" s="35">
        <v>180</v>
      </c>
      <c r="E41" s="35">
        <v>168</v>
      </c>
      <c r="F41" s="262">
        <v>226</v>
      </c>
      <c r="G41" s="37">
        <v>9.7438532757033016</v>
      </c>
      <c r="H41" s="37">
        <v>11.40961304483907</v>
      </c>
      <c r="I41" s="37">
        <v>22.597352524580515</v>
      </c>
      <c r="J41" s="37">
        <v>20.896947941612762</v>
      </c>
      <c r="K41" s="37">
        <v>28.118264182532489</v>
      </c>
    </row>
    <row r="42" spans="1:11" ht="15" customHeight="1" x14ac:dyDescent="0.2">
      <c r="A42" s="256" t="s">
        <v>199</v>
      </c>
      <c r="B42" s="35">
        <v>1</v>
      </c>
      <c r="C42" s="35">
        <v>1</v>
      </c>
      <c r="D42" s="35">
        <v>5</v>
      </c>
      <c r="E42" s="35">
        <v>2</v>
      </c>
      <c r="F42" s="262">
        <v>8</v>
      </c>
      <c r="G42" s="37">
        <v>3.3063307979053982</v>
      </c>
      <c r="H42" s="37">
        <v>3.2501505685817618</v>
      </c>
      <c r="I42" s="37">
        <v>15.844413777643855</v>
      </c>
      <c r="J42" s="37">
        <v>6.2485312632661785</v>
      </c>
      <c r="K42" s="37">
        <v>24.706246199306552</v>
      </c>
    </row>
    <row r="43" spans="1:11" ht="15" customHeight="1" x14ac:dyDescent="0.2">
      <c r="A43" s="256" t="s">
        <v>200</v>
      </c>
      <c r="B43" s="35">
        <v>186</v>
      </c>
      <c r="C43" s="35">
        <v>348</v>
      </c>
      <c r="D43" s="35">
        <v>531</v>
      </c>
      <c r="E43" s="35">
        <v>476</v>
      </c>
      <c r="F43" s="262">
        <v>617</v>
      </c>
      <c r="G43" s="37">
        <v>17.255834539857915</v>
      </c>
      <c r="H43" s="37">
        <v>32.094438710586999</v>
      </c>
      <c r="I43" s="37">
        <v>48.654566913044874</v>
      </c>
      <c r="J43" s="37">
        <v>43.454437995842049</v>
      </c>
      <c r="K43" s="37">
        <v>56.345870858585187</v>
      </c>
    </row>
    <row r="44" spans="1:11" ht="15" customHeight="1" x14ac:dyDescent="0.2">
      <c r="A44" s="256" t="s">
        <v>201</v>
      </c>
      <c r="B44" s="35">
        <v>145</v>
      </c>
      <c r="C44" s="35">
        <v>174</v>
      </c>
      <c r="D44" s="35">
        <v>245</v>
      </c>
      <c r="E44" s="35">
        <v>225</v>
      </c>
      <c r="F44" s="262">
        <v>297</v>
      </c>
      <c r="G44" s="37">
        <v>8.9237014834014428</v>
      </c>
      <c r="H44" s="37">
        <v>10.659623414550456</v>
      </c>
      <c r="I44" s="37">
        <v>15.004649129232906</v>
      </c>
      <c r="J44" s="37">
        <v>13.734902601019387</v>
      </c>
      <c r="K44" s="37">
        <v>18.215533447302512</v>
      </c>
    </row>
    <row r="45" spans="1:11" ht="15" customHeight="1" x14ac:dyDescent="0.2">
      <c r="A45" s="256" t="s">
        <v>202</v>
      </c>
      <c r="B45" s="35">
        <v>35</v>
      </c>
      <c r="C45" s="35">
        <v>49</v>
      </c>
      <c r="D45" s="35">
        <v>73</v>
      </c>
      <c r="E45" s="35">
        <v>96</v>
      </c>
      <c r="F45" s="262">
        <v>127</v>
      </c>
      <c r="G45" s="37">
        <v>8.1793825911196905</v>
      </c>
      <c r="H45" s="37">
        <v>11.400555506796238</v>
      </c>
      <c r="I45" s="37">
        <v>16.975869861618168</v>
      </c>
      <c r="J45" s="37">
        <v>22.339294416900714</v>
      </c>
      <c r="K45" s="37">
        <v>30.081909396654826</v>
      </c>
    </row>
    <row r="46" spans="1:11" ht="15" customHeight="1" x14ac:dyDescent="0.2">
      <c r="A46" s="256" t="s">
        <v>203</v>
      </c>
      <c r="B46" s="35">
        <v>16</v>
      </c>
      <c r="C46" s="35">
        <v>50</v>
      </c>
      <c r="D46" s="35">
        <v>111</v>
      </c>
      <c r="E46" s="35">
        <v>83</v>
      </c>
      <c r="F46" s="262">
        <v>115</v>
      </c>
      <c r="G46" s="37">
        <v>4.2671243097308098</v>
      </c>
      <c r="H46" s="37">
        <v>13.171519142755693</v>
      </c>
      <c r="I46" s="37">
        <v>28.823817622936041</v>
      </c>
      <c r="J46" s="37">
        <v>21.284521500022386</v>
      </c>
      <c r="K46" s="37">
        <v>29.271612431972141</v>
      </c>
    </row>
    <row r="47" spans="1:11" ht="15" customHeight="1" x14ac:dyDescent="0.2">
      <c r="A47" s="256" t="s">
        <v>204</v>
      </c>
      <c r="B47" s="35">
        <v>5</v>
      </c>
      <c r="C47" s="35">
        <v>5</v>
      </c>
      <c r="D47" s="35">
        <v>4</v>
      </c>
      <c r="E47" s="35">
        <v>8</v>
      </c>
      <c r="F47" s="262">
        <v>12</v>
      </c>
      <c r="G47" s="37">
        <v>3.638672056892065</v>
      </c>
      <c r="H47" s="37">
        <v>3.6323491128245067</v>
      </c>
      <c r="I47" s="37">
        <v>2.910309265436152</v>
      </c>
      <c r="J47" s="37">
        <v>5.8111742435299751</v>
      </c>
      <c r="K47" s="37">
        <v>8.8536021037431603</v>
      </c>
    </row>
    <row r="48" spans="1:11" ht="15" customHeight="1" x14ac:dyDescent="0.2">
      <c r="A48" s="256" t="s">
        <v>205</v>
      </c>
      <c r="B48" s="35">
        <v>22</v>
      </c>
      <c r="C48" s="35">
        <v>19</v>
      </c>
      <c r="D48" s="35">
        <v>27</v>
      </c>
      <c r="E48" s="35">
        <v>24</v>
      </c>
      <c r="F48" s="262">
        <v>28</v>
      </c>
      <c r="G48" s="37">
        <v>5.6796817745887935</v>
      </c>
      <c r="H48" s="37">
        <v>4.8995641952579607</v>
      </c>
      <c r="I48" s="37">
        <v>6.9665689417780241</v>
      </c>
      <c r="J48" s="37">
        <v>6.2143069276745697</v>
      </c>
      <c r="K48" s="37">
        <v>7.3147274641109332</v>
      </c>
    </row>
    <row r="49" spans="1:11" ht="15" customHeight="1" x14ac:dyDescent="0.2">
      <c r="A49" s="256" t="s">
        <v>206</v>
      </c>
      <c r="B49" s="35">
        <v>9</v>
      </c>
      <c r="C49" s="35">
        <v>14</v>
      </c>
      <c r="D49" s="35">
        <v>20</v>
      </c>
      <c r="E49" s="35">
        <v>15</v>
      </c>
      <c r="F49" s="262">
        <v>25</v>
      </c>
      <c r="G49" s="37">
        <v>4.0831548504108692</v>
      </c>
      <c r="H49" s="37">
        <v>6.3309531657772471</v>
      </c>
      <c r="I49" s="37">
        <v>9.0196200411434919</v>
      </c>
      <c r="J49" s="37">
        <v>6.7650308510804402</v>
      </c>
      <c r="K49" s="37">
        <v>11.415909072538684</v>
      </c>
    </row>
    <row r="50" spans="1:11" ht="15" customHeight="1" x14ac:dyDescent="0.2">
      <c r="A50" s="256" t="s">
        <v>207</v>
      </c>
      <c r="B50" s="35">
        <v>71</v>
      </c>
      <c r="C50" s="35">
        <v>115</v>
      </c>
      <c r="D50" s="35">
        <v>201</v>
      </c>
      <c r="E50" s="35">
        <v>143</v>
      </c>
      <c r="F50" s="262">
        <v>194</v>
      </c>
      <c r="G50" s="37">
        <v>7.4268632375751134</v>
      </c>
      <c r="H50" s="37">
        <v>12.008942452602678</v>
      </c>
      <c r="I50" s="37">
        <v>21.016137373577596</v>
      </c>
      <c r="J50" s="37">
        <v>14.973169390635791</v>
      </c>
      <c r="K50" s="37">
        <v>20.538347790113754</v>
      </c>
    </row>
    <row r="51" spans="1:11" ht="15" customHeight="1" x14ac:dyDescent="0.2">
      <c r="A51" s="256" t="s">
        <v>208</v>
      </c>
      <c r="B51" s="35">
        <v>0</v>
      </c>
      <c r="C51" s="35">
        <v>12</v>
      </c>
      <c r="D51" s="35">
        <v>16</v>
      </c>
      <c r="E51" s="35">
        <v>9</v>
      </c>
      <c r="F51" s="262">
        <v>19</v>
      </c>
      <c r="G51" s="37">
        <v>0</v>
      </c>
      <c r="H51" s="37">
        <v>8.8149564183279168</v>
      </c>
      <c r="I51" s="37">
        <v>11.807986799249855</v>
      </c>
      <c r="J51" s="37">
        <v>6.6328952853457173</v>
      </c>
      <c r="K51" s="37">
        <v>14.245321242818868</v>
      </c>
    </row>
    <row r="52" spans="1:11" ht="15" customHeight="1" x14ac:dyDescent="0.2">
      <c r="A52" s="256" t="s">
        <v>209</v>
      </c>
      <c r="B52" s="35">
        <v>9</v>
      </c>
      <c r="C52" s="35">
        <v>13</v>
      </c>
      <c r="D52" s="35">
        <v>39</v>
      </c>
      <c r="E52" s="35">
        <v>48</v>
      </c>
      <c r="F52" s="262">
        <v>22</v>
      </c>
      <c r="G52" s="37">
        <v>9.7785708218641894</v>
      </c>
      <c r="H52" s="37">
        <v>14.093238991290772</v>
      </c>
      <c r="I52" s="37">
        <v>42.274632736929476</v>
      </c>
      <c r="J52" s="37">
        <v>51.887058747817598</v>
      </c>
      <c r="K52" s="37">
        <v>23.762657876615041</v>
      </c>
    </row>
    <row r="53" spans="1:11" ht="15" customHeight="1" x14ac:dyDescent="0.2">
      <c r="A53" s="256" t="s">
        <v>210</v>
      </c>
      <c r="B53" s="35">
        <v>0</v>
      </c>
      <c r="C53" s="35">
        <v>0</v>
      </c>
      <c r="D53" s="35">
        <v>0</v>
      </c>
      <c r="E53" s="35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ht="15" customHeight="1" x14ac:dyDescent="0.2">
      <c r="A54" s="256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262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ht="15" customHeight="1" x14ac:dyDescent="0.2">
      <c r="A55" s="256" t="s">
        <v>212</v>
      </c>
      <c r="B55" s="35">
        <v>19</v>
      </c>
      <c r="C55" s="35">
        <v>29</v>
      </c>
      <c r="D55" s="35">
        <v>33</v>
      </c>
      <c r="E55" s="35">
        <v>39</v>
      </c>
      <c r="F55" s="262">
        <v>57</v>
      </c>
      <c r="G55" s="37">
        <v>8.5145843535246701</v>
      </c>
      <c r="H55" s="37">
        <v>12.896420718547148</v>
      </c>
      <c r="I55" s="37">
        <v>14.584652107209974</v>
      </c>
      <c r="J55" s="37">
        <v>17.165026723472838</v>
      </c>
      <c r="K55" s="37">
        <v>25.135259166228746</v>
      </c>
    </row>
    <row r="56" spans="1:11" ht="15" customHeight="1" x14ac:dyDescent="0.2">
      <c r="A56" s="256" t="s">
        <v>213</v>
      </c>
      <c r="B56" s="35">
        <v>11</v>
      </c>
      <c r="C56" s="35">
        <v>5</v>
      </c>
      <c r="D56" s="35">
        <v>12</v>
      </c>
      <c r="E56" s="35">
        <v>15</v>
      </c>
      <c r="F56" s="262">
        <v>21</v>
      </c>
      <c r="G56" s="37">
        <v>4.334719958268856</v>
      </c>
      <c r="H56" s="37">
        <v>1.9883095031935707</v>
      </c>
      <c r="I56" s="37">
        <v>4.8107198576871761</v>
      </c>
      <c r="J56" s="37">
        <v>6.0439345861182936</v>
      </c>
      <c r="K56" s="37">
        <v>8.5405356964405907</v>
      </c>
    </row>
    <row r="57" spans="1:11" ht="15" customHeight="1" x14ac:dyDescent="0.2">
      <c r="A57" s="256" t="s">
        <v>214</v>
      </c>
      <c r="B57" s="35">
        <v>59</v>
      </c>
      <c r="C57" s="35">
        <v>79</v>
      </c>
      <c r="D57" s="35">
        <v>83</v>
      </c>
      <c r="E57" s="35">
        <v>79</v>
      </c>
      <c r="F57" s="262">
        <v>114</v>
      </c>
      <c r="G57" s="37">
        <v>21.472767361716993</v>
      </c>
      <c r="H57" s="37">
        <v>28.598814732709204</v>
      </c>
      <c r="I57" s="37">
        <v>29.946236261226783</v>
      </c>
      <c r="J57" s="37">
        <v>28.369528009137362</v>
      </c>
      <c r="K57" s="37">
        <v>40.988080997860912</v>
      </c>
    </row>
    <row r="58" spans="1:11" ht="15" customHeight="1" x14ac:dyDescent="0.2">
      <c r="A58" s="256" t="s">
        <v>215</v>
      </c>
      <c r="B58" s="35">
        <v>2</v>
      </c>
      <c r="C58" s="35">
        <v>3</v>
      </c>
      <c r="D58" s="35">
        <v>11</v>
      </c>
      <c r="E58" s="35">
        <v>16</v>
      </c>
      <c r="F58" s="262">
        <v>22</v>
      </c>
      <c r="G58" s="37">
        <v>4.0822975344638399</v>
      </c>
      <c r="H58" s="37">
        <v>6.027617963538618</v>
      </c>
      <c r="I58" s="37">
        <v>21.746456095280422</v>
      </c>
      <c r="J58" s="37">
        <v>31.678173661410447</v>
      </c>
      <c r="K58" s="37">
        <v>43.291079885068882</v>
      </c>
    </row>
    <row r="59" spans="1:11" ht="15" customHeight="1" x14ac:dyDescent="0.2">
      <c r="A59" s="256" t="s">
        <v>216</v>
      </c>
      <c r="B59" s="35">
        <v>3</v>
      </c>
      <c r="C59" s="35">
        <v>1</v>
      </c>
      <c r="D59" s="35">
        <v>9</v>
      </c>
      <c r="E59" s="35">
        <v>8</v>
      </c>
      <c r="F59" s="262">
        <v>9</v>
      </c>
      <c r="G59" s="37">
        <v>9.3151052834973083</v>
      </c>
      <c r="H59" s="37">
        <v>3.0795413895848833</v>
      </c>
      <c r="I59" s="37">
        <v>27.366414072288602</v>
      </c>
      <c r="J59" s="37">
        <v>24.176457467946179</v>
      </c>
      <c r="K59" s="37">
        <v>27.122577654456347</v>
      </c>
    </row>
    <row r="60" spans="1:11" ht="15" customHeight="1" x14ac:dyDescent="0.2">
      <c r="A60" s="256" t="s">
        <v>217</v>
      </c>
      <c r="B60" s="35" t="s">
        <v>234</v>
      </c>
      <c r="C60" s="35">
        <v>0</v>
      </c>
      <c r="D60" s="35">
        <v>0</v>
      </c>
      <c r="E60" s="35" t="s">
        <v>234</v>
      </c>
      <c r="F60" s="262" t="s">
        <v>234</v>
      </c>
      <c r="G60" s="37" t="s">
        <v>234</v>
      </c>
      <c r="H60" s="37">
        <v>0</v>
      </c>
      <c r="I60" s="37">
        <v>0</v>
      </c>
      <c r="J60" s="37" t="s">
        <v>234</v>
      </c>
      <c r="K60" s="37" t="s">
        <v>234</v>
      </c>
    </row>
    <row r="61" spans="1:11" ht="15" customHeight="1" x14ac:dyDescent="0.2">
      <c r="A61" s="256" t="s">
        <v>218</v>
      </c>
      <c r="B61" s="35">
        <v>35</v>
      </c>
      <c r="C61" s="35">
        <v>36</v>
      </c>
      <c r="D61" s="35">
        <v>91</v>
      </c>
      <c r="E61" s="35">
        <v>126</v>
      </c>
      <c r="F61" s="262">
        <v>203</v>
      </c>
      <c r="G61" s="37">
        <v>15.103821201778439</v>
      </c>
      <c r="H61" s="37">
        <v>15.459868647522756</v>
      </c>
      <c r="I61" s="37">
        <v>38.813921761697188</v>
      </c>
      <c r="J61" s="37">
        <v>53.37703785516976</v>
      </c>
      <c r="K61" s="37">
        <v>85.73553223232382</v>
      </c>
    </row>
    <row r="62" spans="1:11" ht="15" customHeight="1" x14ac:dyDescent="0.2">
      <c r="A62" s="256" t="s">
        <v>219</v>
      </c>
      <c r="B62" s="35">
        <v>3</v>
      </c>
      <c r="C62" s="35">
        <v>4</v>
      </c>
      <c r="D62" s="35">
        <v>6</v>
      </c>
      <c r="E62" s="35">
        <v>1</v>
      </c>
      <c r="F62" s="262">
        <v>1</v>
      </c>
      <c r="G62" s="37">
        <v>11.363190811150625</v>
      </c>
      <c r="H62" s="37">
        <v>15.118559653680276</v>
      </c>
      <c r="I62" s="37">
        <v>22.664245141521455</v>
      </c>
      <c r="J62" s="37">
        <v>3.7620535107972257</v>
      </c>
      <c r="K62" s="37">
        <v>3.8080498066885724</v>
      </c>
    </row>
    <row r="63" spans="1:11" ht="15" customHeight="1" x14ac:dyDescent="0.2">
      <c r="A63" s="256" t="s">
        <v>220</v>
      </c>
      <c r="B63" s="35">
        <v>30</v>
      </c>
      <c r="C63" s="35">
        <v>43</v>
      </c>
      <c r="D63" s="35">
        <v>60</v>
      </c>
      <c r="E63" s="35">
        <v>44</v>
      </c>
      <c r="F63" s="262">
        <v>73</v>
      </c>
      <c r="G63" s="37">
        <v>7.0449184516503243</v>
      </c>
      <c r="H63" s="37">
        <v>10.10897881091017</v>
      </c>
      <c r="I63" s="37">
        <v>14.172421790145789</v>
      </c>
      <c r="J63" s="37">
        <v>10.400986123205678</v>
      </c>
      <c r="K63" s="37">
        <v>17.395452717226227</v>
      </c>
    </row>
    <row r="64" spans="1:11" ht="15" customHeight="1" x14ac:dyDescent="0.2">
      <c r="A64" s="256" t="s">
        <v>221</v>
      </c>
      <c r="B64" s="35">
        <v>4</v>
      </c>
      <c r="C64" s="35">
        <v>14</v>
      </c>
      <c r="D64" s="35">
        <v>15</v>
      </c>
      <c r="E64" s="35">
        <v>24</v>
      </c>
      <c r="F64" s="262">
        <v>19</v>
      </c>
      <c r="G64" s="37">
        <v>3.6381243649428825</v>
      </c>
      <c r="H64" s="37">
        <v>12.640298456624091</v>
      </c>
      <c r="I64" s="37">
        <v>13.568411909735225</v>
      </c>
      <c r="J64" s="37">
        <v>21.660917668228642</v>
      </c>
      <c r="K64" s="37">
        <v>17.090786563919465</v>
      </c>
    </row>
    <row r="65" spans="1:12" ht="15" customHeight="1" x14ac:dyDescent="0.2">
      <c r="A65" s="256" t="s">
        <v>222</v>
      </c>
      <c r="B65" s="35">
        <v>8</v>
      </c>
      <c r="C65" s="35">
        <v>9</v>
      </c>
      <c r="D65" s="35">
        <v>24</v>
      </c>
      <c r="E65" s="35">
        <v>35</v>
      </c>
      <c r="F65" s="262">
        <v>34</v>
      </c>
      <c r="G65" s="37">
        <v>20.668436793885537</v>
      </c>
      <c r="H65" s="37">
        <v>22.948324687765876</v>
      </c>
      <c r="I65" s="37">
        <v>60.154463640888942</v>
      </c>
      <c r="J65" s="37">
        <v>86.361178984184548</v>
      </c>
      <c r="K65" s="37">
        <v>83.348073284662561</v>
      </c>
    </row>
    <row r="66" spans="1:12" s="45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5" customFormat="1" ht="15.95" customHeight="1" x14ac:dyDescent="0.25">
      <c r="A67" s="41" t="s">
        <v>235</v>
      </c>
      <c r="B67" s="33"/>
      <c r="C67" s="33"/>
      <c r="D67" s="33"/>
      <c r="E67" s="33"/>
      <c r="F67" s="33"/>
      <c r="G67" s="33"/>
      <c r="H67" s="33"/>
      <c r="I67" s="40"/>
      <c r="J67" s="40"/>
      <c r="K67" s="40"/>
    </row>
    <row r="68" spans="1:12" s="45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5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9Y7Z3SbdEyQG4wjUprBpGfijBGalbU/Fqmkw6dKAfxtU43gl8ipEc6SC4elEPN/rQ3mx9sQrxThoTDZ84/0Kbg==" saltValue="OjZwg0JxPgnYH4JkRrDQaQ==" spinCount="100000" sheet="1" objects="1" scenarios="1"/>
  <hyperlinks>
    <hyperlink ref="A72" location="'Table of Contents'!A1" display="Click here to return to the Table of Contents" xr:uid="{CC487A78-03D2-4077-A045-D9D1292433B2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2009-7577-4B04-A466-80D4179A4C0E}">
  <sheetPr codeName="Sheet8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43" customWidth="1"/>
    <col min="2" max="11" width="10.7109375" style="43" customWidth="1"/>
    <col min="12" max="16384" width="9.140625" style="43"/>
  </cols>
  <sheetData>
    <row r="1" spans="1:15" ht="23.25" customHeight="1" x14ac:dyDescent="0.25">
      <c r="A1" s="217" t="s">
        <v>300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21" t="s">
        <v>147</v>
      </c>
    </row>
    <row r="2" spans="1:15" s="27" customFormat="1" ht="38.1" customHeight="1" thickBot="1" x14ac:dyDescent="0.35">
      <c r="A2" s="267" t="s">
        <v>301</v>
      </c>
      <c r="B2" s="23" t="s">
        <v>149</v>
      </c>
      <c r="C2" s="23" t="s">
        <v>150</v>
      </c>
      <c r="D2" s="23" t="s">
        <v>151</v>
      </c>
      <c r="E2" s="23" t="s">
        <v>152</v>
      </c>
      <c r="F2" s="23" t="s">
        <v>153</v>
      </c>
      <c r="G2" s="231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5" s="33" customFormat="1" ht="15.75" customHeight="1" x14ac:dyDescent="0.25">
      <c r="A3" s="263" t="s">
        <v>244</v>
      </c>
      <c r="B3" s="56">
        <v>218945</v>
      </c>
      <c r="C3" s="56">
        <v>232506</v>
      </c>
      <c r="D3" s="56">
        <v>237442</v>
      </c>
      <c r="E3" s="56">
        <v>177233</v>
      </c>
      <c r="F3" s="56">
        <v>190806</v>
      </c>
      <c r="G3" s="268">
        <v>556.70000000000005</v>
      </c>
      <c r="H3" s="57">
        <v>589</v>
      </c>
      <c r="I3" s="57">
        <v>600.70000000000005</v>
      </c>
      <c r="J3" s="57">
        <v>448.2</v>
      </c>
      <c r="K3" s="57">
        <v>484.7</v>
      </c>
    </row>
    <row r="4" spans="1:15" s="33" customFormat="1" ht="15.75" customHeight="1" x14ac:dyDescent="0.25">
      <c r="A4" s="264" t="s">
        <v>302</v>
      </c>
      <c r="B4" s="59">
        <v>738</v>
      </c>
      <c r="C4" s="59">
        <v>788</v>
      </c>
      <c r="D4" s="59">
        <v>864</v>
      </c>
      <c r="E4" s="59">
        <v>648</v>
      </c>
      <c r="F4" s="59">
        <v>582</v>
      </c>
      <c r="G4" s="269">
        <v>9.6999999999999993</v>
      </c>
      <c r="H4" s="251">
        <v>10.5</v>
      </c>
      <c r="I4" s="251">
        <v>11.6</v>
      </c>
      <c r="J4" s="251">
        <v>8.8000000000000007</v>
      </c>
      <c r="K4" s="251">
        <v>8</v>
      </c>
    </row>
    <row r="5" spans="1:15" s="33" customFormat="1" ht="15.75" customHeight="1" x14ac:dyDescent="0.25">
      <c r="A5" s="265" t="s">
        <v>303</v>
      </c>
      <c r="B5" s="59">
        <v>40266</v>
      </c>
      <c r="C5" s="59">
        <v>41768</v>
      </c>
      <c r="D5" s="59">
        <v>41193</v>
      </c>
      <c r="E5" s="59">
        <v>29769</v>
      </c>
      <c r="F5" s="59">
        <v>29186</v>
      </c>
      <c r="G5" s="269">
        <v>1466.4</v>
      </c>
      <c r="H5" s="251">
        <v>1521</v>
      </c>
      <c r="I5" s="251">
        <v>1501.6</v>
      </c>
      <c r="J5" s="251">
        <v>1087.8</v>
      </c>
      <c r="K5" s="251">
        <v>1070.8</v>
      </c>
    </row>
    <row r="6" spans="1:15" s="33" customFormat="1" ht="15.75" customHeight="1" x14ac:dyDescent="0.25">
      <c r="A6" s="265" t="s">
        <v>304</v>
      </c>
      <c r="B6" s="59">
        <v>76490</v>
      </c>
      <c r="C6" s="59">
        <v>80606</v>
      </c>
      <c r="D6" s="59">
        <v>80605</v>
      </c>
      <c r="E6" s="59">
        <v>61134</v>
      </c>
      <c r="F6" s="59">
        <v>62904</v>
      </c>
      <c r="G6" s="269">
        <v>2534.6</v>
      </c>
      <c r="H6" s="251">
        <v>2699.7</v>
      </c>
      <c r="I6" s="251">
        <v>2730.4</v>
      </c>
      <c r="J6" s="251">
        <v>2085</v>
      </c>
      <c r="K6" s="251">
        <v>2178</v>
      </c>
    </row>
    <row r="7" spans="1:15" s="33" customFormat="1" ht="15.75" customHeight="1" x14ac:dyDescent="0.25">
      <c r="A7" s="265" t="s">
        <v>305</v>
      </c>
      <c r="B7" s="59">
        <v>46048</v>
      </c>
      <c r="C7" s="59">
        <v>48872</v>
      </c>
      <c r="D7" s="59">
        <v>50417</v>
      </c>
      <c r="E7" s="59">
        <v>38013</v>
      </c>
      <c r="F7" s="59">
        <v>41026</v>
      </c>
      <c r="G7" s="269">
        <v>1819.9</v>
      </c>
      <c r="H7" s="251">
        <v>1886.6</v>
      </c>
      <c r="I7" s="251">
        <v>1909.8</v>
      </c>
      <c r="J7" s="251">
        <v>1424.6</v>
      </c>
      <c r="K7" s="251">
        <v>1531.8</v>
      </c>
    </row>
    <row r="8" spans="1:15" s="33" customFormat="1" ht="15.75" customHeight="1" x14ac:dyDescent="0.25">
      <c r="A8" s="265" t="s">
        <v>306</v>
      </c>
      <c r="B8" s="59">
        <v>23580</v>
      </c>
      <c r="C8" s="59">
        <v>25572</v>
      </c>
      <c r="D8" s="59">
        <v>27046</v>
      </c>
      <c r="E8" s="59">
        <v>20995</v>
      </c>
      <c r="F8" s="59">
        <v>24539</v>
      </c>
      <c r="G8" s="269">
        <v>888.1</v>
      </c>
      <c r="H8" s="251">
        <v>990.3</v>
      </c>
      <c r="I8" s="251">
        <v>1076.3</v>
      </c>
      <c r="J8" s="251">
        <v>852.7</v>
      </c>
      <c r="K8" s="251">
        <v>1004</v>
      </c>
    </row>
    <row r="9" spans="1:15" s="33" customFormat="1" ht="15.75" customHeight="1" x14ac:dyDescent="0.25">
      <c r="A9" s="265" t="s">
        <v>307</v>
      </c>
      <c r="B9" s="59">
        <v>20096</v>
      </c>
      <c r="C9" s="59">
        <v>21756</v>
      </c>
      <c r="D9" s="59">
        <v>23838</v>
      </c>
      <c r="E9" s="59">
        <v>17557</v>
      </c>
      <c r="F9" s="59">
        <v>21420</v>
      </c>
      <c r="G9" s="269">
        <v>389</v>
      </c>
      <c r="H9" s="251">
        <v>418.1</v>
      </c>
      <c r="I9" s="251">
        <v>456.1</v>
      </c>
      <c r="J9" s="251">
        <v>336.2</v>
      </c>
      <c r="K9" s="251">
        <v>413.5</v>
      </c>
    </row>
    <row r="10" spans="1:15" s="33" customFormat="1" ht="15.75" customHeight="1" x14ac:dyDescent="0.25">
      <c r="A10" s="265" t="s">
        <v>308</v>
      </c>
      <c r="B10" s="59">
        <v>11264</v>
      </c>
      <c r="C10" s="59">
        <v>12606</v>
      </c>
      <c r="D10" s="59">
        <v>13015</v>
      </c>
      <c r="E10" s="59">
        <v>8824</v>
      </c>
      <c r="F10" s="59">
        <v>10933</v>
      </c>
      <c r="G10" s="269">
        <v>72.099999999999994</v>
      </c>
      <c r="H10" s="251">
        <v>79.599999999999994</v>
      </c>
      <c r="I10" s="251">
        <v>81.400000000000006</v>
      </c>
      <c r="J10" s="251">
        <v>54.6</v>
      </c>
      <c r="K10" s="251">
        <v>67.400000000000006</v>
      </c>
    </row>
    <row r="11" spans="1:15" s="33" customFormat="1" ht="15.75" customHeight="1" thickBot="1" x14ac:dyDescent="0.3">
      <c r="A11" s="265" t="s">
        <v>309</v>
      </c>
      <c r="B11" s="59">
        <v>463</v>
      </c>
      <c r="C11" s="59">
        <v>538</v>
      </c>
      <c r="D11" s="59">
        <v>464</v>
      </c>
      <c r="E11" s="59">
        <v>293</v>
      </c>
      <c r="F11" s="59">
        <v>216</v>
      </c>
      <c r="G11" s="270" t="s">
        <v>310</v>
      </c>
      <c r="H11" s="75" t="s">
        <v>310</v>
      </c>
      <c r="I11" s="75" t="s">
        <v>310</v>
      </c>
      <c r="J11" s="75" t="s">
        <v>310</v>
      </c>
      <c r="K11" s="75" t="s">
        <v>310</v>
      </c>
    </row>
    <row r="12" spans="1:15" s="33" customFormat="1" ht="15.75" customHeight="1" x14ac:dyDescent="0.25">
      <c r="A12" s="266" t="s">
        <v>311</v>
      </c>
      <c r="B12" s="64">
        <v>135165</v>
      </c>
      <c r="C12" s="64">
        <v>142606</v>
      </c>
      <c r="D12" s="64">
        <v>143932</v>
      </c>
      <c r="E12" s="64">
        <v>108472</v>
      </c>
      <c r="F12" s="64">
        <v>114923</v>
      </c>
      <c r="G12" s="271">
        <v>685.9</v>
      </c>
      <c r="H12" s="65">
        <v>721.2</v>
      </c>
      <c r="I12" s="65">
        <v>727</v>
      </c>
      <c r="J12" s="65">
        <v>547.6</v>
      </c>
      <c r="K12" s="65">
        <v>582.70000000000005</v>
      </c>
    </row>
    <row r="13" spans="1:15" s="33" customFormat="1" ht="15.75" customHeight="1" x14ac:dyDescent="0.25">
      <c r="A13" s="264" t="s">
        <v>312</v>
      </c>
      <c r="B13" s="59">
        <v>629</v>
      </c>
      <c r="C13" s="59">
        <v>673</v>
      </c>
      <c r="D13" s="59">
        <v>732</v>
      </c>
      <c r="E13" s="59">
        <v>530</v>
      </c>
      <c r="F13" s="59">
        <v>480</v>
      </c>
      <c r="G13" s="269">
        <v>16.899999999999999</v>
      </c>
      <c r="H13" s="251">
        <v>18.2</v>
      </c>
      <c r="I13" s="251">
        <v>20</v>
      </c>
      <c r="J13" s="251">
        <v>14.7</v>
      </c>
      <c r="K13" s="251">
        <v>13.6</v>
      </c>
    </row>
    <row r="14" spans="1:15" s="33" customFormat="1" ht="15.75" customHeight="1" x14ac:dyDescent="0.25">
      <c r="A14" s="265" t="s">
        <v>313</v>
      </c>
      <c r="B14" s="59">
        <v>31320</v>
      </c>
      <c r="C14" s="59">
        <v>32516</v>
      </c>
      <c r="D14" s="59">
        <v>31735</v>
      </c>
      <c r="E14" s="59">
        <v>22929</v>
      </c>
      <c r="F14" s="59">
        <v>22341</v>
      </c>
      <c r="G14" s="269">
        <v>2348.6999999999998</v>
      </c>
      <c r="H14" s="251">
        <v>2439.3000000000002</v>
      </c>
      <c r="I14" s="251">
        <v>2381.9</v>
      </c>
      <c r="J14" s="251">
        <v>1722.9</v>
      </c>
      <c r="K14" s="251">
        <v>1685</v>
      </c>
    </row>
    <row r="15" spans="1:15" s="33" customFormat="1" ht="15.75" customHeight="1" x14ac:dyDescent="0.25">
      <c r="A15" s="265" t="s">
        <v>314</v>
      </c>
      <c r="B15" s="59">
        <v>52598</v>
      </c>
      <c r="C15" s="59">
        <v>55345</v>
      </c>
      <c r="D15" s="59">
        <v>55137</v>
      </c>
      <c r="E15" s="59">
        <v>42053</v>
      </c>
      <c r="F15" s="59">
        <v>43328</v>
      </c>
      <c r="G15" s="269">
        <v>3644.8</v>
      </c>
      <c r="H15" s="251">
        <v>3876.3</v>
      </c>
      <c r="I15" s="251">
        <v>3901.9</v>
      </c>
      <c r="J15" s="251">
        <v>2996.1</v>
      </c>
      <c r="K15" s="251">
        <v>3132.2</v>
      </c>
    </row>
    <row r="16" spans="1:15" s="33" customFormat="1" ht="15.75" customHeight="1" x14ac:dyDescent="0.25">
      <c r="A16" s="265" t="s">
        <v>315</v>
      </c>
      <c r="B16" s="59">
        <v>26268</v>
      </c>
      <c r="C16" s="59">
        <v>27922</v>
      </c>
      <c r="D16" s="59">
        <v>28533</v>
      </c>
      <c r="E16" s="59">
        <v>21990</v>
      </c>
      <c r="F16" s="59">
        <v>23707</v>
      </c>
      <c r="G16" s="269">
        <v>2169.1</v>
      </c>
      <c r="H16" s="251">
        <v>2252.4</v>
      </c>
      <c r="I16" s="251">
        <v>2259</v>
      </c>
      <c r="J16" s="251">
        <v>1719.7</v>
      </c>
      <c r="K16" s="251">
        <v>1843.9</v>
      </c>
    </row>
    <row r="17" spans="1:11" s="33" customFormat="1" ht="15.75" customHeight="1" x14ac:dyDescent="0.25">
      <c r="A17" s="265" t="s">
        <v>316</v>
      </c>
      <c r="B17" s="59">
        <v>11734</v>
      </c>
      <c r="C17" s="59">
        <v>12492</v>
      </c>
      <c r="D17" s="59">
        <v>13072</v>
      </c>
      <c r="E17" s="59">
        <v>10235</v>
      </c>
      <c r="F17" s="59">
        <v>12022</v>
      </c>
      <c r="G17" s="269">
        <v>913.7</v>
      </c>
      <c r="H17" s="251">
        <v>1002.5</v>
      </c>
      <c r="I17" s="251">
        <v>1079.0999999999999</v>
      </c>
      <c r="J17" s="251">
        <v>863.2</v>
      </c>
      <c r="K17" s="251">
        <v>1022.1</v>
      </c>
    </row>
    <row r="18" spans="1:11" s="33" customFormat="1" ht="15.75" customHeight="1" x14ac:dyDescent="0.25">
      <c r="A18" s="265" t="s">
        <v>317</v>
      </c>
      <c r="B18" s="59">
        <v>8864</v>
      </c>
      <c r="C18" s="59">
        <v>9490</v>
      </c>
      <c r="D18" s="59">
        <v>10334</v>
      </c>
      <c r="E18" s="59">
        <v>7734</v>
      </c>
      <c r="F18" s="59">
        <v>9294</v>
      </c>
      <c r="G18" s="269">
        <v>348</v>
      </c>
      <c r="H18" s="251">
        <v>370.9</v>
      </c>
      <c r="I18" s="251">
        <v>402.9</v>
      </c>
      <c r="J18" s="251">
        <v>302.10000000000002</v>
      </c>
      <c r="K18" s="251">
        <v>366.8</v>
      </c>
    </row>
    <row r="19" spans="1:11" s="33" customFormat="1" ht="15.75" customHeight="1" x14ac:dyDescent="0.25">
      <c r="A19" s="265" t="s">
        <v>318</v>
      </c>
      <c r="B19" s="59">
        <v>3487</v>
      </c>
      <c r="C19" s="59">
        <v>3862</v>
      </c>
      <c r="D19" s="59">
        <v>4084</v>
      </c>
      <c r="E19" s="59">
        <v>2848</v>
      </c>
      <c r="F19" s="59">
        <v>3643</v>
      </c>
      <c r="G19" s="269">
        <v>42.7</v>
      </c>
      <c r="H19" s="251">
        <v>46.7</v>
      </c>
      <c r="I19" s="251">
        <v>48.9</v>
      </c>
      <c r="J19" s="251">
        <v>33.700000000000003</v>
      </c>
      <c r="K19" s="251">
        <v>43</v>
      </c>
    </row>
    <row r="20" spans="1:11" s="33" customFormat="1" ht="15.75" customHeight="1" thickBot="1" x14ac:dyDescent="0.3">
      <c r="A20" s="265" t="s">
        <v>319</v>
      </c>
      <c r="B20" s="59">
        <v>265</v>
      </c>
      <c r="C20" s="59">
        <v>306</v>
      </c>
      <c r="D20" s="59">
        <v>305</v>
      </c>
      <c r="E20" s="59">
        <v>153</v>
      </c>
      <c r="F20" s="59">
        <v>108</v>
      </c>
      <c r="G20" s="270" t="s">
        <v>310</v>
      </c>
      <c r="H20" s="75" t="s">
        <v>310</v>
      </c>
      <c r="I20" s="75" t="s">
        <v>310</v>
      </c>
      <c r="J20" s="75" t="s">
        <v>310</v>
      </c>
      <c r="K20" s="75" t="s">
        <v>310</v>
      </c>
    </row>
    <row r="21" spans="1:11" s="33" customFormat="1" ht="15.75" x14ac:dyDescent="0.25">
      <c r="A21" s="266" t="s">
        <v>320</v>
      </c>
      <c r="B21" s="64">
        <v>83301</v>
      </c>
      <c r="C21" s="64">
        <v>89292</v>
      </c>
      <c r="D21" s="64">
        <v>92970</v>
      </c>
      <c r="E21" s="64">
        <v>68226</v>
      </c>
      <c r="F21" s="64">
        <v>75156</v>
      </c>
      <c r="G21" s="271">
        <v>424.5</v>
      </c>
      <c r="H21" s="65">
        <v>453.2</v>
      </c>
      <c r="I21" s="65">
        <v>471.2</v>
      </c>
      <c r="J21" s="65">
        <v>345.8</v>
      </c>
      <c r="K21" s="65">
        <v>382.5</v>
      </c>
    </row>
    <row r="22" spans="1:11" s="33" customFormat="1" ht="15.75" customHeight="1" x14ac:dyDescent="0.25">
      <c r="A22" s="264" t="s">
        <v>321</v>
      </c>
      <c r="B22" s="59">
        <v>109</v>
      </c>
      <c r="C22" s="59">
        <v>115</v>
      </c>
      <c r="D22" s="59">
        <v>131</v>
      </c>
      <c r="E22" s="59">
        <v>113</v>
      </c>
      <c r="F22" s="59">
        <v>91</v>
      </c>
      <c r="G22" s="269">
        <v>2.8</v>
      </c>
      <c r="H22" s="251">
        <v>3</v>
      </c>
      <c r="I22" s="251">
        <v>3.4</v>
      </c>
      <c r="J22" s="251">
        <v>3</v>
      </c>
      <c r="K22" s="251">
        <v>2.5</v>
      </c>
    </row>
    <row r="23" spans="1:11" s="33" customFormat="1" ht="15.75" customHeight="1" x14ac:dyDescent="0.25">
      <c r="A23" s="265" t="s">
        <v>322</v>
      </c>
      <c r="B23" s="59">
        <v>8870</v>
      </c>
      <c r="C23" s="59">
        <v>9151</v>
      </c>
      <c r="D23" s="59">
        <v>9381</v>
      </c>
      <c r="E23" s="59">
        <v>6761</v>
      </c>
      <c r="F23" s="59">
        <v>6711</v>
      </c>
      <c r="G23" s="269">
        <v>628</v>
      </c>
      <c r="H23" s="251">
        <v>647.6</v>
      </c>
      <c r="I23" s="251">
        <v>664.9</v>
      </c>
      <c r="J23" s="251">
        <v>481</v>
      </c>
      <c r="K23" s="251">
        <v>479.4</v>
      </c>
    </row>
    <row r="24" spans="1:11" s="33" customFormat="1" ht="15.75" customHeight="1" x14ac:dyDescent="0.25">
      <c r="A24" s="265" t="s">
        <v>323</v>
      </c>
      <c r="B24" s="59">
        <v>23757</v>
      </c>
      <c r="C24" s="59">
        <v>25070</v>
      </c>
      <c r="D24" s="59">
        <v>25294</v>
      </c>
      <c r="E24" s="59">
        <v>18935</v>
      </c>
      <c r="F24" s="59">
        <v>19345</v>
      </c>
      <c r="G24" s="269">
        <v>1508.6</v>
      </c>
      <c r="H24" s="251">
        <v>1609.2</v>
      </c>
      <c r="I24" s="251">
        <v>1643.5</v>
      </c>
      <c r="J24" s="251">
        <v>1238.8</v>
      </c>
      <c r="K24" s="251">
        <v>1285.5</v>
      </c>
    </row>
    <row r="25" spans="1:11" s="33" customFormat="1" ht="15.75" customHeight="1" x14ac:dyDescent="0.25">
      <c r="A25" s="265" t="s">
        <v>324</v>
      </c>
      <c r="B25" s="59">
        <v>19665</v>
      </c>
      <c r="C25" s="59">
        <v>20830</v>
      </c>
      <c r="D25" s="59">
        <v>21764</v>
      </c>
      <c r="E25" s="59">
        <v>15907</v>
      </c>
      <c r="F25" s="59">
        <v>17165</v>
      </c>
      <c r="G25" s="269">
        <v>1490.6</v>
      </c>
      <c r="H25" s="251">
        <v>1542.1</v>
      </c>
      <c r="I25" s="251">
        <v>1580.7</v>
      </c>
      <c r="J25" s="251">
        <v>1144.7</v>
      </c>
      <c r="K25" s="251">
        <v>1232.5</v>
      </c>
    </row>
    <row r="26" spans="1:11" s="33" customFormat="1" ht="15.75" customHeight="1" x14ac:dyDescent="0.25">
      <c r="A26" s="265" t="s">
        <v>325</v>
      </c>
      <c r="B26" s="59">
        <v>11784</v>
      </c>
      <c r="C26" s="59">
        <v>13017</v>
      </c>
      <c r="D26" s="59">
        <v>13919</v>
      </c>
      <c r="E26" s="59">
        <v>10691</v>
      </c>
      <c r="F26" s="59">
        <v>12439</v>
      </c>
      <c r="G26" s="269">
        <v>859.5</v>
      </c>
      <c r="H26" s="251">
        <v>974.2</v>
      </c>
      <c r="I26" s="251">
        <v>1069.5999999999999</v>
      </c>
      <c r="J26" s="251">
        <v>837.5</v>
      </c>
      <c r="K26" s="251">
        <v>981.1</v>
      </c>
    </row>
    <row r="27" spans="1:11" s="33" customFormat="1" ht="15.75" customHeight="1" x14ac:dyDescent="0.25">
      <c r="A27" s="265" t="s">
        <v>326</v>
      </c>
      <c r="B27" s="59">
        <v>11185</v>
      </c>
      <c r="C27" s="59">
        <v>12208</v>
      </c>
      <c r="D27" s="59">
        <v>13443</v>
      </c>
      <c r="E27" s="59">
        <v>9775</v>
      </c>
      <c r="F27" s="59">
        <v>12055</v>
      </c>
      <c r="G27" s="269">
        <v>427.1</v>
      </c>
      <c r="H27" s="251">
        <v>461.4</v>
      </c>
      <c r="I27" s="251">
        <v>505.1</v>
      </c>
      <c r="J27" s="251">
        <v>367.3</v>
      </c>
      <c r="K27" s="251">
        <v>455.6</v>
      </c>
    </row>
    <row r="28" spans="1:11" s="33" customFormat="1" ht="15.75" customHeight="1" x14ac:dyDescent="0.25">
      <c r="A28" s="265" t="s">
        <v>327</v>
      </c>
      <c r="B28" s="59">
        <v>7748</v>
      </c>
      <c r="C28" s="59">
        <v>8687</v>
      </c>
      <c r="D28" s="59">
        <v>8891</v>
      </c>
      <c r="E28" s="59">
        <v>5953</v>
      </c>
      <c r="F28" s="59">
        <v>7271</v>
      </c>
      <c r="G28" s="269">
        <v>103.9</v>
      </c>
      <c r="H28" s="251">
        <v>114.9</v>
      </c>
      <c r="I28" s="251">
        <v>116.4</v>
      </c>
      <c r="J28" s="251">
        <v>77.2</v>
      </c>
      <c r="K28" s="251">
        <v>94</v>
      </c>
    </row>
    <row r="29" spans="1:11" s="33" customFormat="1" ht="15.75" customHeight="1" thickBot="1" x14ac:dyDescent="0.3">
      <c r="A29" s="265" t="s">
        <v>328</v>
      </c>
      <c r="B29" s="59">
        <v>183</v>
      </c>
      <c r="C29" s="59">
        <v>214</v>
      </c>
      <c r="D29" s="59">
        <v>147</v>
      </c>
      <c r="E29" s="59">
        <v>91</v>
      </c>
      <c r="F29" s="59">
        <v>79</v>
      </c>
      <c r="G29" s="270" t="s">
        <v>310</v>
      </c>
      <c r="H29" s="75" t="s">
        <v>310</v>
      </c>
      <c r="I29" s="75" t="s">
        <v>310</v>
      </c>
      <c r="J29" s="75" t="s">
        <v>310</v>
      </c>
      <c r="K29" s="75" t="s">
        <v>310</v>
      </c>
    </row>
    <row r="30" spans="1:11" s="33" customFormat="1" ht="15.75" x14ac:dyDescent="0.25">
      <c r="A30" s="266" t="s">
        <v>329</v>
      </c>
      <c r="B30" s="64">
        <v>479</v>
      </c>
      <c r="C30" s="64">
        <v>608</v>
      </c>
      <c r="D30" s="64">
        <v>540</v>
      </c>
      <c r="E30" s="64">
        <v>535</v>
      </c>
      <c r="F30" s="64">
        <v>727</v>
      </c>
      <c r="G30" s="272" t="s">
        <v>310</v>
      </c>
      <c r="H30" s="76" t="s">
        <v>310</v>
      </c>
      <c r="I30" s="76" t="s">
        <v>310</v>
      </c>
      <c r="J30" s="76" t="s">
        <v>310</v>
      </c>
      <c r="K30" s="76" t="s">
        <v>310</v>
      </c>
    </row>
    <row r="31" spans="1:11" s="33" customFormat="1" ht="15.75" customHeight="1" x14ac:dyDescent="0.25">
      <c r="A31" s="264" t="s">
        <v>330</v>
      </c>
      <c r="B31" s="59">
        <v>0</v>
      </c>
      <c r="C31" s="59">
        <v>0</v>
      </c>
      <c r="D31" s="59">
        <v>1</v>
      </c>
      <c r="E31" s="59">
        <v>5</v>
      </c>
      <c r="F31" s="59">
        <v>11</v>
      </c>
      <c r="G31" s="273" t="s">
        <v>310</v>
      </c>
      <c r="H31" s="274" t="s">
        <v>310</v>
      </c>
      <c r="I31" s="274" t="s">
        <v>310</v>
      </c>
      <c r="J31" s="274" t="s">
        <v>310</v>
      </c>
      <c r="K31" s="274" t="s">
        <v>310</v>
      </c>
    </row>
    <row r="32" spans="1:11" s="33" customFormat="1" ht="15.75" customHeight="1" x14ac:dyDescent="0.25">
      <c r="A32" s="265" t="s">
        <v>331</v>
      </c>
      <c r="B32" s="59">
        <v>76</v>
      </c>
      <c r="C32" s="59">
        <v>101</v>
      </c>
      <c r="D32" s="59">
        <v>77</v>
      </c>
      <c r="E32" s="59">
        <v>79</v>
      </c>
      <c r="F32" s="59">
        <v>134</v>
      </c>
      <c r="G32" s="273" t="s">
        <v>310</v>
      </c>
      <c r="H32" s="274" t="s">
        <v>310</v>
      </c>
      <c r="I32" s="274" t="s">
        <v>310</v>
      </c>
      <c r="J32" s="274" t="s">
        <v>310</v>
      </c>
      <c r="K32" s="274" t="s">
        <v>310</v>
      </c>
    </row>
    <row r="33" spans="1:11" s="33" customFormat="1" ht="15.75" customHeight="1" x14ac:dyDescent="0.25">
      <c r="A33" s="265" t="s">
        <v>332</v>
      </c>
      <c r="B33" s="59">
        <v>135</v>
      </c>
      <c r="C33" s="59">
        <v>191</v>
      </c>
      <c r="D33" s="59">
        <v>174</v>
      </c>
      <c r="E33" s="59">
        <v>146</v>
      </c>
      <c r="F33" s="59">
        <v>231</v>
      </c>
      <c r="G33" s="273" t="s">
        <v>310</v>
      </c>
      <c r="H33" s="274" t="s">
        <v>310</v>
      </c>
      <c r="I33" s="274" t="s">
        <v>310</v>
      </c>
      <c r="J33" s="274" t="s">
        <v>310</v>
      </c>
      <c r="K33" s="274" t="s">
        <v>310</v>
      </c>
    </row>
    <row r="34" spans="1:11" s="33" customFormat="1" ht="15.75" customHeight="1" x14ac:dyDescent="0.25">
      <c r="A34" s="265" t="s">
        <v>333</v>
      </c>
      <c r="B34" s="59">
        <v>115</v>
      </c>
      <c r="C34" s="59">
        <v>120</v>
      </c>
      <c r="D34" s="59">
        <v>120</v>
      </c>
      <c r="E34" s="59">
        <v>116</v>
      </c>
      <c r="F34" s="59">
        <v>154</v>
      </c>
      <c r="G34" s="273" t="s">
        <v>310</v>
      </c>
      <c r="H34" s="274" t="s">
        <v>310</v>
      </c>
      <c r="I34" s="274" t="s">
        <v>310</v>
      </c>
      <c r="J34" s="274" t="s">
        <v>310</v>
      </c>
      <c r="K34" s="274" t="s">
        <v>310</v>
      </c>
    </row>
    <row r="35" spans="1:11" s="33" customFormat="1" ht="15.75" customHeight="1" x14ac:dyDescent="0.25">
      <c r="A35" s="265" t="s">
        <v>334</v>
      </c>
      <c r="B35" s="59">
        <v>62</v>
      </c>
      <c r="C35" s="59">
        <v>63</v>
      </c>
      <c r="D35" s="59">
        <v>55</v>
      </c>
      <c r="E35" s="59">
        <v>69</v>
      </c>
      <c r="F35" s="59">
        <v>78</v>
      </c>
      <c r="G35" s="273" t="s">
        <v>310</v>
      </c>
      <c r="H35" s="274" t="s">
        <v>310</v>
      </c>
      <c r="I35" s="274" t="s">
        <v>310</v>
      </c>
      <c r="J35" s="274" t="s">
        <v>310</v>
      </c>
      <c r="K35" s="274" t="s">
        <v>310</v>
      </c>
    </row>
    <row r="36" spans="1:11" s="33" customFormat="1" ht="15.75" customHeight="1" x14ac:dyDescent="0.25">
      <c r="A36" s="265" t="s">
        <v>335</v>
      </c>
      <c r="B36" s="59">
        <v>47</v>
      </c>
      <c r="C36" s="59">
        <v>58</v>
      </c>
      <c r="D36" s="59">
        <v>61</v>
      </c>
      <c r="E36" s="59">
        <v>48</v>
      </c>
      <c r="F36" s="59">
        <v>71</v>
      </c>
      <c r="G36" s="273" t="s">
        <v>310</v>
      </c>
      <c r="H36" s="274" t="s">
        <v>310</v>
      </c>
      <c r="I36" s="274" t="s">
        <v>310</v>
      </c>
      <c r="J36" s="274" t="s">
        <v>310</v>
      </c>
      <c r="K36" s="274" t="s">
        <v>310</v>
      </c>
    </row>
    <row r="37" spans="1:11" s="33" customFormat="1" ht="15.75" customHeight="1" x14ac:dyDescent="0.25">
      <c r="A37" s="265" t="s">
        <v>336</v>
      </c>
      <c r="B37" s="59">
        <v>29</v>
      </c>
      <c r="C37" s="59">
        <v>57</v>
      </c>
      <c r="D37" s="59">
        <v>40</v>
      </c>
      <c r="E37" s="59">
        <v>23</v>
      </c>
      <c r="F37" s="59">
        <v>19</v>
      </c>
      <c r="G37" s="273" t="s">
        <v>310</v>
      </c>
      <c r="H37" s="274" t="s">
        <v>310</v>
      </c>
      <c r="I37" s="274" t="s">
        <v>310</v>
      </c>
      <c r="J37" s="274" t="s">
        <v>310</v>
      </c>
      <c r="K37" s="274" t="s">
        <v>310</v>
      </c>
    </row>
    <row r="38" spans="1:11" s="33" customFormat="1" ht="15.75" customHeight="1" x14ac:dyDescent="0.25">
      <c r="A38" s="265" t="s">
        <v>337</v>
      </c>
      <c r="B38" s="59">
        <v>15</v>
      </c>
      <c r="C38" s="59">
        <v>18</v>
      </c>
      <c r="D38" s="59">
        <v>12</v>
      </c>
      <c r="E38" s="59">
        <v>49</v>
      </c>
      <c r="F38" s="59">
        <v>29</v>
      </c>
      <c r="G38" s="275" t="s">
        <v>310</v>
      </c>
      <c r="H38" s="276" t="s">
        <v>310</v>
      </c>
      <c r="I38" s="276" t="s">
        <v>310</v>
      </c>
      <c r="J38" s="276" t="s">
        <v>310</v>
      </c>
      <c r="K38" s="276" t="s">
        <v>310</v>
      </c>
    </row>
    <row r="39" spans="1:11" s="33" customFormat="1" ht="24.95" customHeight="1" x14ac:dyDescent="0.25">
      <c r="A39" s="41" t="s">
        <v>294</v>
      </c>
    </row>
    <row r="40" spans="1:11" s="40" customFormat="1" ht="18" customHeight="1" x14ac:dyDescent="0.25">
      <c r="A40" s="41" t="s">
        <v>225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40" customFormat="1" ht="20.100000000000001" customHeight="1" x14ac:dyDescent="0.25">
      <c r="A41" s="85" t="s">
        <v>338</v>
      </c>
      <c r="B41" s="33"/>
      <c r="C41" s="33"/>
      <c r="D41" s="33"/>
      <c r="E41" s="33"/>
      <c r="F41" s="33"/>
      <c r="G41" s="33"/>
      <c r="H41" s="33"/>
      <c r="I41" s="33"/>
    </row>
    <row r="42" spans="1:11" s="40" customFormat="1" ht="15.75" customHeight="1" x14ac:dyDescent="0.25">
      <c r="A42" s="86" t="s">
        <v>339</v>
      </c>
      <c r="B42" s="33"/>
      <c r="C42" s="33"/>
      <c r="D42" s="33"/>
      <c r="E42" s="33"/>
      <c r="F42" s="33"/>
      <c r="G42" s="33"/>
      <c r="H42" s="33"/>
      <c r="I42" s="33"/>
    </row>
    <row r="43" spans="1:11" s="40" customFormat="1" ht="20.100000000000001" customHeight="1" x14ac:dyDescent="0.25">
      <c r="A43" s="85" t="s">
        <v>140</v>
      </c>
      <c r="B43" s="42"/>
      <c r="C43" s="42"/>
      <c r="D43" s="42"/>
      <c r="E43" s="42"/>
      <c r="F43" s="42"/>
      <c r="G43" s="42"/>
      <c r="H43" s="42"/>
      <c r="I43" s="42"/>
    </row>
    <row r="44" spans="1:11" s="40" customFormat="1" ht="15.75" customHeight="1" x14ac:dyDescent="0.25">
      <c r="A44" s="86" t="s">
        <v>141</v>
      </c>
      <c r="B44" s="33"/>
      <c r="C44" s="33"/>
      <c r="D44" s="33"/>
      <c r="E44" s="33"/>
      <c r="F44" s="33"/>
      <c r="G44" s="33"/>
      <c r="H44" s="33"/>
      <c r="I44" s="33"/>
    </row>
    <row r="45" spans="1:11" ht="15.75" customHeight="1" x14ac:dyDescent="0.25">
      <c r="A45" s="84" t="s">
        <v>145</v>
      </c>
    </row>
  </sheetData>
  <sheetProtection algorithmName="SHA-512" hashValue="vR/x0B4hfXQ1mEG4VG+qK5yV62/EK8iCdiciy1A+ptsyHzLCjELyfdGDbGKZ53+NKkwTX9JyPPf7bdVIJ/oXlA==" saltValue="KNxzkNuwBVKfPhnjnYPT3A==" spinCount="100000" sheet="1" objects="1" scenarios="1"/>
  <hyperlinks>
    <hyperlink ref="A45" location="'Table of Contents'!A1" display="Click here to return to the Table of Contents" xr:uid="{D6C2AB41-F2A8-4104-98D9-4C04604A33F6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F4C4-B774-46E6-A55E-1A7415561C91}">
  <sheetPr codeName="Sheet60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customHeight="1" x14ac:dyDescent="0.25">
      <c r="A1" s="367" t="s">
        <v>736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102" t="s">
        <v>147</v>
      </c>
    </row>
    <row r="2" spans="1:16" ht="35.1" customHeight="1" x14ac:dyDescent="0.2">
      <c r="A2" s="367" t="s">
        <v>724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254" t="s">
        <v>227</v>
      </c>
      <c r="B3" s="23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6" ht="18" customHeight="1" x14ac:dyDescent="0.2">
      <c r="A4" s="255" t="s">
        <v>160</v>
      </c>
      <c r="B4" s="29">
        <v>5455</v>
      </c>
      <c r="C4" s="29">
        <v>6632</v>
      </c>
      <c r="D4" s="29">
        <v>7531</v>
      </c>
      <c r="E4" s="29">
        <v>6619</v>
      </c>
      <c r="F4" s="261">
        <v>8285</v>
      </c>
      <c r="G4" s="31">
        <v>27.799067577228463</v>
      </c>
      <c r="H4" s="31">
        <v>33.660729522079464</v>
      </c>
      <c r="I4" s="31">
        <v>38.168734800105284</v>
      </c>
      <c r="J4" s="31">
        <v>33.545381375194047</v>
      </c>
      <c r="K4" s="31">
        <v>42.170453227960856</v>
      </c>
    </row>
    <row r="5" spans="1:16" ht="15" customHeight="1" x14ac:dyDescent="0.2">
      <c r="A5" s="256" t="s">
        <v>162</v>
      </c>
      <c r="B5" s="35">
        <v>181</v>
      </c>
      <c r="C5" s="35">
        <v>198</v>
      </c>
      <c r="D5" s="35">
        <v>215</v>
      </c>
      <c r="E5" s="35">
        <v>162</v>
      </c>
      <c r="F5" s="262">
        <v>183</v>
      </c>
      <c r="G5" s="37">
        <v>22.131964694796991</v>
      </c>
      <c r="H5" s="37">
        <v>24.062432577209158</v>
      </c>
      <c r="I5" s="37">
        <v>25.981382788670263</v>
      </c>
      <c r="J5" s="37">
        <v>19.549203945019396</v>
      </c>
      <c r="K5" s="37">
        <v>22.214261160149228</v>
      </c>
    </row>
    <row r="6" spans="1:16" ht="16.5" customHeight="1" x14ac:dyDescent="0.2">
      <c r="A6" s="478" t="s">
        <v>691</v>
      </c>
      <c r="B6" s="35">
        <v>18</v>
      </c>
      <c r="C6" s="35">
        <v>14</v>
      </c>
      <c r="D6" s="35">
        <v>4</v>
      </c>
      <c r="E6" s="35">
        <v>12</v>
      </c>
      <c r="F6" s="262">
        <v>15</v>
      </c>
      <c r="G6" s="37">
        <v>30.097267299119938</v>
      </c>
      <c r="H6" s="37">
        <v>23.269427453383681</v>
      </c>
      <c r="I6" s="37">
        <v>6.6141188140162361</v>
      </c>
      <c r="J6" s="37">
        <v>19.84060521055228</v>
      </c>
      <c r="K6" s="37">
        <v>25.162512365349425</v>
      </c>
    </row>
    <row r="7" spans="1:16" ht="15" customHeight="1" x14ac:dyDescent="0.2">
      <c r="A7" s="256" t="s">
        <v>164</v>
      </c>
      <c r="B7" s="35">
        <v>0</v>
      </c>
      <c r="C7" s="35">
        <v>0</v>
      </c>
      <c r="D7" s="35">
        <v>0</v>
      </c>
      <c r="E7" s="35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6" ht="15" customHeight="1" x14ac:dyDescent="0.2">
      <c r="A8" s="256" t="s">
        <v>165</v>
      </c>
      <c r="B8" s="35" t="s">
        <v>234</v>
      </c>
      <c r="C8" s="35" t="s">
        <v>234</v>
      </c>
      <c r="D8" s="35" t="s">
        <v>234</v>
      </c>
      <c r="E8" s="35">
        <v>0</v>
      </c>
      <c r="F8" s="262" t="s">
        <v>234</v>
      </c>
      <c r="G8" s="37" t="s">
        <v>234</v>
      </c>
      <c r="H8" s="37" t="s">
        <v>234</v>
      </c>
      <c r="I8" s="37" t="s">
        <v>234</v>
      </c>
      <c r="J8" s="37">
        <v>0</v>
      </c>
      <c r="K8" s="37" t="s">
        <v>234</v>
      </c>
    </row>
    <row r="9" spans="1:16" ht="15" customHeight="1" x14ac:dyDescent="0.2">
      <c r="A9" s="256" t="s">
        <v>166</v>
      </c>
      <c r="B9" s="35">
        <v>7</v>
      </c>
      <c r="C9" s="35">
        <v>17</v>
      </c>
      <c r="D9" s="35">
        <v>19</v>
      </c>
      <c r="E9" s="35">
        <v>32</v>
      </c>
      <c r="F9" s="262">
        <v>34</v>
      </c>
      <c r="G9" s="37">
        <v>6.0142444320468282</v>
      </c>
      <c r="H9" s="37">
        <v>14.500947827689542</v>
      </c>
      <c r="I9" s="37">
        <v>16.762143350621322</v>
      </c>
      <c r="J9" s="37">
        <v>30.281071949653569</v>
      </c>
      <c r="K9" s="37">
        <v>33.761719594252568</v>
      </c>
    </row>
    <row r="10" spans="1:16" ht="15" customHeight="1" x14ac:dyDescent="0.2">
      <c r="A10" s="256" t="s">
        <v>167</v>
      </c>
      <c r="B10" s="35" t="s">
        <v>234</v>
      </c>
      <c r="C10" s="35" t="s">
        <v>234</v>
      </c>
      <c r="D10" s="35" t="s">
        <v>234</v>
      </c>
      <c r="E10" s="35" t="s">
        <v>234</v>
      </c>
      <c r="F10" s="262" t="s">
        <v>234</v>
      </c>
      <c r="G10" s="37" t="s">
        <v>234</v>
      </c>
      <c r="H10" s="37" t="s">
        <v>234</v>
      </c>
      <c r="I10" s="37" t="s">
        <v>234</v>
      </c>
      <c r="J10" s="37" t="s">
        <v>234</v>
      </c>
      <c r="K10" s="37" t="s">
        <v>234</v>
      </c>
    </row>
    <row r="11" spans="1:16" ht="15" customHeight="1" x14ac:dyDescent="0.2">
      <c r="A11" s="256" t="s">
        <v>168</v>
      </c>
      <c r="B11" s="35" t="s">
        <v>234</v>
      </c>
      <c r="C11" s="35" t="s">
        <v>234</v>
      </c>
      <c r="D11" s="35" t="s">
        <v>234</v>
      </c>
      <c r="E11" s="35" t="s">
        <v>234</v>
      </c>
      <c r="F11" s="262" t="s">
        <v>234</v>
      </c>
      <c r="G11" s="37" t="s">
        <v>234</v>
      </c>
      <c r="H11" s="37" t="s">
        <v>234</v>
      </c>
      <c r="I11" s="37" t="s">
        <v>234</v>
      </c>
      <c r="J11" s="37" t="s">
        <v>234</v>
      </c>
      <c r="K11" s="37" t="s">
        <v>234</v>
      </c>
    </row>
    <row r="12" spans="1:16" ht="15" customHeight="1" x14ac:dyDescent="0.2">
      <c r="A12" s="258" t="s">
        <v>169</v>
      </c>
      <c r="B12" s="35">
        <v>77</v>
      </c>
      <c r="C12" s="35">
        <v>92</v>
      </c>
      <c r="D12" s="35">
        <v>110</v>
      </c>
      <c r="E12" s="35">
        <v>83</v>
      </c>
      <c r="F12" s="262">
        <v>117</v>
      </c>
      <c r="G12" s="37">
        <v>13.651401463594839</v>
      </c>
      <c r="H12" s="37">
        <v>16.182816926207362</v>
      </c>
      <c r="I12" s="37">
        <v>19.271596770620835</v>
      </c>
      <c r="J12" s="37">
        <v>14.484779194140547</v>
      </c>
      <c r="K12" s="37">
        <v>20.462809404153045</v>
      </c>
    </row>
    <row r="13" spans="1:16" ht="15" customHeight="1" x14ac:dyDescent="0.2">
      <c r="A13" s="256" t="s">
        <v>170</v>
      </c>
      <c r="B13" s="35" t="s">
        <v>234</v>
      </c>
      <c r="C13" s="35" t="s">
        <v>234</v>
      </c>
      <c r="D13" s="35">
        <v>0</v>
      </c>
      <c r="E13" s="35" t="s">
        <v>234</v>
      </c>
      <c r="F13" s="262" t="s">
        <v>234</v>
      </c>
      <c r="G13" s="37" t="s">
        <v>234</v>
      </c>
      <c r="H13" s="37" t="s">
        <v>234</v>
      </c>
      <c r="I13" s="37">
        <v>0</v>
      </c>
      <c r="J13" s="37" t="s">
        <v>234</v>
      </c>
      <c r="K13" s="37" t="s">
        <v>234</v>
      </c>
    </row>
    <row r="14" spans="1:16" ht="15" customHeight="1" x14ac:dyDescent="0.2">
      <c r="A14" s="256" t="s">
        <v>171</v>
      </c>
      <c r="B14" s="35">
        <v>3</v>
      </c>
      <c r="C14" s="35">
        <v>5</v>
      </c>
      <c r="D14" s="35">
        <v>7</v>
      </c>
      <c r="E14" s="35">
        <v>6</v>
      </c>
      <c r="F14" s="262">
        <v>7</v>
      </c>
      <c r="G14" s="37">
        <v>3.2147173665674402</v>
      </c>
      <c r="H14" s="37">
        <v>5.2853500024470348</v>
      </c>
      <c r="I14" s="37">
        <v>7.3699334336027338</v>
      </c>
      <c r="J14" s="37">
        <v>6.2071256177995897</v>
      </c>
      <c r="K14" s="37">
        <v>7.2111596253402883</v>
      </c>
    </row>
    <row r="15" spans="1:16" ht="15" customHeight="1" x14ac:dyDescent="0.2">
      <c r="A15" s="256" t="s">
        <v>172</v>
      </c>
      <c r="B15" s="35">
        <v>303</v>
      </c>
      <c r="C15" s="35">
        <v>273</v>
      </c>
      <c r="D15" s="35">
        <v>184</v>
      </c>
      <c r="E15" s="35">
        <v>154</v>
      </c>
      <c r="F15" s="262">
        <v>216</v>
      </c>
      <c r="G15" s="37">
        <v>61.349005198141761</v>
      </c>
      <c r="H15" s="37">
        <v>54.777403085992894</v>
      </c>
      <c r="I15" s="37">
        <v>36.625637500861714</v>
      </c>
      <c r="J15" s="37">
        <v>30.432195078553153</v>
      </c>
      <c r="K15" s="37">
        <v>42.45718002414057</v>
      </c>
    </row>
    <row r="16" spans="1:16" ht="15" customHeight="1" x14ac:dyDescent="0.2">
      <c r="A16" s="256" t="s">
        <v>173</v>
      </c>
      <c r="B16" s="35" t="s">
        <v>234</v>
      </c>
      <c r="C16" s="35">
        <v>0</v>
      </c>
      <c r="D16" s="35" t="s">
        <v>234</v>
      </c>
      <c r="E16" s="35" t="s">
        <v>234</v>
      </c>
      <c r="F16" s="262" t="s">
        <v>234</v>
      </c>
      <c r="G16" s="37" t="s">
        <v>234</v>
      </c>
      <c r="H16" s="37">
        <v>0</v>
      </c>
      <c r="I16" s="37" t="s">
        <v>234</v>
      </c>
      <c r="J16" s="37" t="s">
        <v>234</v>
      </c>
      <c r="K16" s="37" t="s">
        <v>234</v>
      </c>
    </row>
    <row r="17" spans="1:11" ht="15" customHeight="1" x14ac:dyDescent="0.2">
      <c r="A17" s="258" t="s">
        <v>174</v>
      </c>
      <c r="B17" s="35">
        <v>10</v>
      </c>
      <c r="C17" s="35">
        <v>10</v>
      </c>
      <c r="D17" s="35">
        <v>11</v>
      </c>
      <c r="E17" s="35">
        <v>9</v>
      </c>
      <c r="F17" s="262">
        <v>11</v>
      </c>
      <c r="G17" s="37">
        <v>14.455061595667939</v>
      </c>
      <c r="H17" s="37">
        <v>14.459216061038836</v>
      </c>
      <c r="I17" s="37">
        <v>15.995218051130305</v>
      </c>
      <c r="J17" s="37">
        <v>13.11981528943757</v>
      </c>
      <c r="K17" s="37">
        <v>16.160407579911883</v>
      </c>
    </row>
    <row r="18" spans="1:11" ht="15" customHeight="1" x14ac:dyDescent="0.2">
      <c r="A18" s="256" t="s">
        <v>175</v>
      </c>
      <c r="B18" s="35">
        <v>16</v>
      </c>
      <c r="C18" s="35">
        <v>21</v>
      </c>
      <c r="D18" s="35">
        <v>18</v>
      </c>
      <c r="E18" s="35">
        <v>19</v>
      </c>
      <c r="F18" s="262">
        <v>15</v>
      </c>
      <c r="G18" s="37">
        <v>17.40697037991405</v>
      </c>
      <c r="H18" s="37">
        <v>22.898039560938564</v>
      </c>
      <c r="I18" s="37">
        <v>19.603434806683346</v>
      </c>
      <c r="J18" s="37">
        <v>20.9607053774692</v>
      </c>
      <c r="K18" s="37">
        <v>16.6971406671653</v>
      </c>
    </row>
    <row r="19" spans="1:11" ht="15" customHeight="1" x14ac:dyDescent="0.2">
      <c r="A19" s="256" t="s">
        <v>176</v>
      </c>
      <c r="B19" s="35">
        <v>0</v>
      </c>
      <c r="C19" s="35">
        <v>0</v>
      </c>
      <c r="D19" s="35">
        <v>0</v>
      </c>
      <c r="E19" s="35" t="s">
        <v>234</v>
      </c>
      <c r="F19" s="262" t="s">
        <v>234</v>
      </c>
      <c r="G19" s="37">
        <v>0</v>
      </c>
      <c r="H19" s="37">
        <v>0</v>
      </c>
      <c r="I19" s="37">
        <v>0</v>
      </c>
      <c r="J19" s="37" t="s">
        <v>234</v>
      </c>
      <c r="K19" s="37" t="s">
        <v>234</v>
      </c>
    </row>
    <row r="20" spans="1:11" ht="15" customHeight="1" x14ac:dyDescent="0.2">
      <c r="A20" s="256" t="s">
        <v>177</v>
      </c>
      <c r="B20" s="35">
        <v>221</v>
      </c>
      <c r="C20" s="35">
        <v>743</v>
      </c>
      <c r="D20" s="35">
        <v>1010</v>
      </c>
      <c r="E20" s="35">
        <v>444</v>
      </c>
      <c r="F20" s="262">
        <v>387</v>
      </c>
      <c r="G20" s="37">
        <v>48.386527977342091</v>
      </c>
      <c r="H20" s="37">
        <v>161.64817953094874</v>
      </c>
      <c r="I20" s="37">
        <v>217.93147577096587</v>
      </c>
      <c r="J20" s="37">
        <v>95.447658156021959</v>
      </c>
      <c r="K20" s="37">
        <v>83.085464284826585</v>
      </c>
    </row>
    <row r="21" spans="1:11" ht="15" customHeight="1" x14ac:dyDescent="0.2">
      <c r="A21" s="256" t="s">
        <v>178</v>
      </c>
      <c r="B21" s="35">
        <v>23</v>
      </c>
      <c r="C21" s="35">
        <v>22</v>
      </c>
      <c r="D21" s="35">
        <v>33</v>
      </c>
      <c r="E21" s="35">
        <v>24</v>
      </c>
      <c r="F21" s="262">
        <v>51</v>
      </c>
      <c r="G21" s="37">
        <v>28.241480934850362</v>
      </c>
      <c r="H21" s="37">
        <v>26.495311373041567</v>
      </c>
      <c r="I21" s="37">
        <v>39.56023109398236</v>
      </c>
      <c r="J21" s="37">
        <v>28.550200737727582</v>
      </c>
      <c r="K21" s="37">
        <v>60.435609319177615</v>
      </c>
    </row>
    <row r="22" spans="1:11" ht="15" customHeight="1" x14ac:dyDescent="0.2">
      <c r="A22" s="256" t="s">
        <v>179</v>
      </c>
      <c r="B22" s="35">
        <v>1</v>
      </c>
      <c r="C22" s="35">
        <v>4</v>
      </c>
      <c r="D22" s="35">
        <v>7</v>
      </c>
      <c r="E22" s="35">
        <v>5</v>
      </c>
      <c r="F22" s="262">
        <v>10</v>
      </c>
      <c r="G22" s="37">
        <v>2.9326583443839662</v>
      </c>
      <c r="H22" s="37">
        <v>11.669127594260003</v>
      </c>
      <c r="I22" s="37">
        <v>20.515359214993897</v>
      </c>
      <c r="J22" s="37">
        <v>14.671389814759367</v>
      </c>
      <c r="K22" s="37">
        <v>29.359870146785244</v>
      </c>
    </row>
    <row r="23" spans="1:11" ht="15" customHeight="1" x14ac:dyDescent="0.2">
      <c r="A23" s="256" t="s">
        <v>180</v>
      </c>
      <c r="B23" s="35" t="s">
        <v>234</v>
      </c>
      <c r="C23" s="35" t="s">
        <v>234</v>
      </c>
      <c r="D23" s="35" t="s">
        <v>234</v>
      </c>
      <c r="E23" s="35" t="s">
        <v>234</v>
      </c>
      <c r="F23" s="262" t="s">
        <v>234</v>
      </c>
      <c r="G23" s="37" t="s">
        <v>234</v>
      </c>
      <c r="H23" s="37" t="s">
        <v>234</v>
      </c>
      <c r="I23" s="37" t="s">
        <v>234</v>
      </c>
      <c r="J23" s="37" t="s">
        <v>234</v>
      </c>
      <c r="K23" s="37" t="s">
        <v>234</v>
      </c>
    </row>
    <row r="24" spans="1:11" ht="15" customHeight="1" x14ac:dyDescent="0.2">
      <c r="A24" s="256" t="s">
        <v>181</v>
      </c>
      <c r="B24" s="35">
        <v>2001</v>
      </c>
      <c r="C24" s="35">
        <v>2102</v>
      </c>
      <c r="D24" s="35">
        <v>2163</v>
      </c>
      <c r="E24" s="35">
        <v>2210</v>
      </c>
      <c r="F24" s="262">
        <v>2656</v>
      </c>
      <c r="G24" s="37">
        <v>39.956889895450246</v>
      </c>
      <c r="H24" s="37">
        <v>42.020550883759313</v>
      </c>
      <c r="I24" s="37">
        <v>43.396318354687764</v>
      </c>
      <c r="J24" s="37">
        <v>44.582815564325436</v>
      </c>
      <c r="K24" s="37">
        <v>53.9469976482767</v>
      </c>
    </row>
    <row r="25" spans="1:11" ht="16.5" customHeight="1" x14ac:dyDescent="0.2">
      <c r="A25" s="478" t="s">
        <v>692</v>
      </c>
      <c r="B25" s="35">
        <v>127</v>
      </c>
      <c r="C25" s="35">
        <v>154</v>
      </c>
      <c r="D25" s="35">
        <v>144</v>
      </c>
      <c r="E25" s="35">
        <v>135</v>
      </c>
      <c r="F25" s="262">
        <v>182</v>
      </c>
      <c r="G25" s="37">
        <v>54.974853432102464</v>
      </c>
      <c r="H25" s="37">
        <v>66.868005862784969</v>
      </c>
      <c r="I25" s="37">
        <v>62.756879472919103</v>
      </c>
      <c r="J25" s="37">
        <v>59.078509699514896</v>
      </c>
      <c r="K25" s="37">
        <v>80.672405872587191</v>
      </c>
    </row>
    <row r="26" spans="1:11" ht="16.5" customHeight="1" x14ac:dyDescent="0.2">
      <c r="A26" s="478" t="s">
        <v>693</v>
      </c>
      <c r="B26" s="35">
        <v>18</v>
      </c>
      <c r="C26" s="35">
        <v>19</v>
      </c>
      <c r="D26" s="35">
        <v>22</v>
      </c>
      <c r="E26" s="35">
        <v>17</v>
      </c>
      <c r="F26" s="262">
        <v>35</v>
      </c>
      <c r="G26" s="37">
        <v>25.816999706774556</v>
      </c>
      <c r="H26" s="37">
        <v>27.196406330430143</v>
      </c>
      <c r="I26" s="37">
        <v>31.379688600082744</v>
      </c>
      <c r="J26" s="37">
        <v>24.332495838780915</v>
      </c>
      <c r="K26" s="37">
        <v>51.564096817220907</v>
      </c>
    </row>
    <row r="27" spans="1:11" ht="15" customHeight="1" x14ac:dyDescent="0.2">
      <c r="A27" s="256" t="s">
        <v>184</v>
      </c>
      <c r="B27" s="35">
        <v>38</v>
      </c>
      <c r="C27" s="35">
        <v>31</v>
      </c>
      <c r="D27" s="35">
        <v>23</v>
      </c>
      <c r="E27" s="35">
        <v>32</v>
      </c>
      <c r="F27" s="262">
        <v>34</v>
      </c>
      <c r="G27" s="37">
        <v>50.815465440013654</v>
      </c>
      <c r="H27" s="37">
        <v>41.078602065745898</v>
      </c>
      <c r="I27" s="37">
        <v>30.484814369277366</v>
      </c>
      <c r="J27" s="37">
        <v>42.037471999764534</v>
      </c>
      <c r="K27" s="37">
        <v>44.594868940859527</v>
      </c>
    </row>
    <row r="28" spans="1:11" ht="15" customHeight="1" x14ac:dyDescent="0.2">
      <c r="A28" s="256" t="s">
        <v>185</v>
      </c>
      <c r="B28" s="35">
        <v>38</v>
      </c>
      <c r="C28" s="35">
        <v>30</v>
      </c>
      <c r="D28" s="35">
        <v>37</v>
      </c>
      <c r="E28" s="35">
        <v>16</v>
      </c>
      <c r="F28" s="262">
        <v>12</v>
      </c>
      <c r="G28" s="37">
        <v>28.999073243214024</v>
      </c>
      <c r="H28" s="37">
        <v>22.851777541484374</v>
      </c>
      <c r="I28" s="37">
        <v>28.28307531396019</v>
      </c>
      <c r="J28" s="37">
        <v>12.301733737861829</v>
      </c>
      <c r="K28" s="37">
        <v>9.2933103566628539</v>
      </c>
    </row>
    <row r="29" spans="1:11" ht="15" customHeight="1" x14ac:dyDescent="0.2">
      <c r="A29" s="256" t="s">
        <v>186</v>
      </c>
      <c r="B29" s="35" t="s">
        <v>234</v>
      </c>
      <c r="C29" s="35" t="s">
        <v>234</v>
      </c>
      <c r="D29" s="35">
        <v>0</v>
      </c>
      <c r="E29" s="35" t="s">
        <v>234</v>
      </c>
      <c r="F29" s="262" t="s">
        <v>234</v>
      </c>
      <c r="G29" s="37" t="s">
        <v>234</v>
      </c>
      <c r="H29" s="37" t="s">
        <v>234</v>
      </c>
      <c r="I29" s="37">
        <v>0</v>
      </c>
      <c r="J29" s="37" t="s">
        <v>234</v>
      </c>
      <c r="K29" s="37" t="s">
        <v>234</v>
      </c>
    </row>
    <row r="30" spans="1:11" ht="15" customHeight="1" x14ac:dyDescent="0.2">
      <c r="A30" s="256" t="s">
        <v>187</v>
      </c>
      <c r="B30" s="35">
        <v>4</v>
      </c>
      <c r="C30" s="35">
        <v>2</v>
      </c>
      <c r="D30" s="35">
        <v>6</v>
      </c>
      <c r="E30" s="35">
        <v>8</v>
      </c>
      <c r="F30" s="262">
        <v>8</v>
      </c>
      <c r="G30" s="37">
        <v>8.7104869628510517</v>
      </c>
      <c r="H30" s="37">
        <v>4.3447589418812047</v>
      </c>
      <c r="I30" s="37">
        <v>13.01892134276703</v>
      </c>
      <c r="J30" s="37">
        <v>17.400638863647352</v>
      </c>
      <c r="K30" s="37">
        <v>17.582345992859551</v>
      </c>
    </row>
    <row r="31" spans="1:11" ht="15" customHeight="1" x14ac:dyDescent="0.2">
      <c r="A31" s="256" t="s">
        <v>188</v>
      </c>
      <c r="B31" s="35">
        <v>29</v>
      </c>
      <c r="C31" s="35">
        <v>30</v>
      </c>
      <c r="D31" s="35">
        <v>75</v>
      </c>
      <c r="E31" s="35">
        <v>100</v>
      </c>
      <c r="F31" s="262">
        <v>74</v>
      </c>
      <c r="G31" s="37">
        <v>21.026117420214423</v>
      </c>
      <c r="H31" s="37">
        <v>21.573031907640566</v>
      </c>
      <c r="I31" s="37">
        <v>53.317078453325038</v>
      </c>
      <c r="J31" s="37">
        <v>70.400355193435544</v>
      </c>
      <c r="K31" s="37">
        <v>51.621957400420229</v>
      </c>
    </row>
    <row r="32" spans="1:11" ht="15" customHeight="1" x14ac:dyDescent="0.2">
      <c r="A32" s="256" t="s">
        <v>189</v>
      </c>
      <c r="B32" s="35">
        <v>0</v>
      </c>
      <c r="C32" s="35" t="s">
        <v>234</v>
      </c>
      <c r="D32" s="35">
        <v>0</v>
      </c>
      <c r="E32" s="35">
        <v>0</v>
      </c>
      <c r="F32" s="262">
        <v>0</v>
      </c>
      <c r="G32" s="37">
        <v>0</v>
      </c>
      <c r="H32" s="37" t="s">
        <v>234</v>
      </c>
      <c r="I32" s="37">
        <v>0</v>
      </c>
      <c r="J32" s="37">
        <v>0</v>
      </c>
      <c r="K32" s="37">
        <v>0</v>
      </c>
    </row>
    <row r="33" spans="1:11" ht="15" customHeight="1" x14ac:dyDescent="0.2">
      <c r="A33" s="256" t="s">
        <v>190</v>
      </c>
      <c r="B33" s="35" t="s">
        <v>234</v>
      </c>
      <c r="C33" s="35">
        <v>0</v>
      </c>
      <c r="D33" s="35">
        <v>0</v>
      </c>
      <c r="E33" s="35">
        <v>0</v>
      </c>
      <c r="F33" s="262">
        <v>0</v>
      </c>
      <c r="G33" s="37" t="s">
        <v>234</v>
      </c>
      <c r="H33" s="37">
        <v>0</v>
      </c>
      <c r="I33" s="37">
        <v>0</v>
      </c>
      <c r="J33" s="37">
        <v>0</v>
      </c>
      <c r="K33" s="37">
        <v>0</v>
      </c>
    </row>
    <row r="34" spans="1:11" ht="15" customHeight="1" x14ac:dyDescent="0.2">
      <c r="A34" s="256" t="s">
        <v>191</v>
      </c>
      <c r="B34" s="35">
        <v>43</v>
      </c>
      <c r="C34" s="35">
        <v>42</v>
      </c>
      <c r="D34" s="35">
        <v>58</v>
      </c>
      <c r="E34" s="35">
        <v>57</v>
      </c>
      <c r="F34" s="262">
        <v>72</v>
      </c>
      <c r="G34" s="37">
        <v>19.074746874440894</v>
      </c>
      <c r="H34" s="37">
        <v>18.573293485677382</v>
      </c>
      <c r="I34" s="37">
        <v>25.580359930078579</v>
      </c>
      <c r="J34" s="37">
        <v>25.252226010236878</v>
      </c>
      <c r="K34" s="37">
        <v>31.840957049501089</v>
      </c>
    </row>
    <row r="35" spans="1:11" ht="15" customHeight="1" x14ac:dyDescent="0.2">
      <c r="A35" s="256" t="s">
        <v>192</v>
      </c>
      <c r="B35" s="35">
        <v>10</v>
      </c>
      <c r="C35" s="35">
        <v>3</v>
      </c>
      <c r="D35" s="35">
        <v>6</v>
      </c>
      <c r="E35" s="35">
        <v>11</v>
      </c>
      <c r="F35" s="262">
        <v>17</v>
      </c>
      <c r="G35" s="37">
        <v>14.266400024662433</v>
      </c>
      <c r="H35" s="37">
        <v>4.3082811781728862</v>
      </c>
      <c r="I35" s="37">
        <v>8.656185203078369</v>
      </c>
      <c r="J35" s="37">
        <v>15.928106054382809</v>
      </c>
      <c r="K35" s="37">
        <v>24.767770107983086</v>
      </c>
    </row>
    <row r="36" spans="1:11" ht="15" customHeight="1" x14ac:dyDescent="0.2">
      <c r="A36" s="256" t="s">
        <v>193</v>
      </c>
      <c r="B36" s="35">
        <v>5</v>
      </c>
      <c r="C36" s="35">
        <v>2</v>
      </c>
      <c r="D36" s="35">
        <v>10</v>
      </c>
      <c r="E36" s="35">
        <v>4</v>
      </c>
      <c r="F36" s="262">
        <v>4</v>
      </c>
      <c r="G36" s="37">
        <v>9.9183428001200014</v>
      </c>
      <c r="H36" s="37">
        <v>3.9454436695176542</v>
      </c>
      <c r="I36" s="37">
        <v>19.650374544239394</v>
      </c>
      <c r="J36" s="37">
        <v>7.8575433922933291</v>
      </c>
      <c r="K36" s="37">
        <v>7.8952942122350827</v>
      </c>
    </row>
    <row r="37" spans="1:11" ht="15" customHeight="1" x14ac:dyDescent="0.2">
      <c r="A37" s="256" t="s">
        <v>194</v>
      </c>
      <c r="B37" s="35">
        <v>332</v>
      </c>
      <c r="C37" s="35">
        <v>335</v>
      </c>
      <c r="D37" s="35">
        <v>356</v>
      </c>
      <c r="E37" s="35">
        <v>363</v>
      </c>
      <c r="F37" s="262">
        <v>437</v>
      </c>
      <c r="G37" s="37">
        <v>20.922006235197419</v>
      </c>
      <c r="H37" s="37">
        <v>21.06876263937356</v>
      </c>
      <c r="I37" s="37">
        <v>22.398902480750888</v>
      </c>
      <c r="J37" s="37">
        <v>22.890808539656931</v>
      </c>
      <c r="K37" s="37">
        <v>27.750746004652346</v>
      </c>
    </row>
    <row r="38" spans="1:11" ht="15" customHeight="1" x14ac:dyDescent="0.2">
      <c r="A38" s="256" t="s">
        <v>195</v>
      </c>
      <c r="B38" s="35">
        <v>14</v>
      </c>
      <c r="C38" s="35">
        <v>24</v>
      </c>
      <c r="D38" s="35">
        <v>20</v>
      </c>
      <c r="E38" s="35">
        <v>14</v>
      </c>
      <c r="F38" s="262">
        <v>23</v>
      </c>
      <c r="G38" s="37">
        <v>7.3228498243921365</v>
      </c>
      <c r="H38" s="37">
        <v>12.320966921273365</v>
      </c>
      <c r="I38" s="37">
        <v>10.111105886625253</v>
      </c>
      <c r="J38" s="37">
        <v>7.0124720443288666</v>
      </c>
      <c r="K38" s="37">
        <v>11.40805823434393</v>
      </c>
    </row>
    <row r="39" spans="1:11" ht="15" customHeight="1" x14ac:dyDescent="0.2">
      <c r="A39" s="256" t="s">
        <v>196</v>
      </c>
      <c r="B39" s="35">
        <v>0</v>
      </c>
      <c r="C39" s="35">
        <v>0</v>
      </c>
      <c r="D39" s="35" t="s">
        <v>234</v>
      </c>
      <c r="E39" s="35">
        <v>0</v>
      </c>
      <c r="F39" s="262" t="s">
        <v>234</v>
      </c>
      <c r="G39" s="37">
        <v>0</v>
      </c>
      <c r="H39" s="37">
        <v>0</v>
      </c>
      <c r="I39" s="37" t="s">
        <v>234</v>
      </c>
      <c r="J39" s="37">
        <v>0</v>
      </c>
      <c r="K39" s="37" t="s">
        <v>234</v>
      </c>
    </row>
    <row r="40" spans="1:11" ht="15" customHeight="1" x14ac:dyDescent="0.2">
      <c r="A40" s="256" t="s">
        <v>197</v>
      </c>
      <c r="B40" s="35">
        <v>257</v>
      </c>
      <c r="C40" s="35">
        <v>288</v>
      </c>
      <c r="D40" s="35">
        <v>331</v>
      </c>
      <c r="E40" s="35">
        <v>303</v>
      </c>
      <c r="F40" s="262">
        <v>473</v>
      </c>
      <c r="G40" s="37">
        <v>21.831291049928478</v>
      </c>
      <c r="H40" s="37">
        <v>24.243295400523287</v>
      </c>
      <c r="I40" s="37">
        <v>27.667669711546079</v>
      </c>
      <c r="J40" s="37">
        <v>25.117275352810815</v>
      </c>
      <c r="K40" s="37">
        <v>39.049171582005059</v>
      </c>
    </row>
    <row r="41" spans="1:11" ht="15" customHeight="1" x14ac:dyDescent="0.2">
      <c r="A41" s="256" t="s">
        <v>198</v>
      </c>
      <c r="B41" s="35">
        <v>143</v>
      </c>
      <c r="C41" s="35">
        <v>193</v>
      </c>
      <c r="D41" s="35">
        <v>197</v>
      </c>
      <c r="E41" s="35">
        <v>194</v>
      </c>
      <c r="F41" s="262">
        <v>243</v>
      </c>
      <c r="G41" s="37">
        <v>18.901890173265372</v>
      </c>
      <c r="H41" s="37">
        <v>25.200445445812129</v>
      </c>
      <c r="I41" s="37">
        <v>25.440215460666657</v>
      </c>
      <c r="J41" s="37">
        <v>24.817043145764366</v>
      </c>
      <c r="K41" s="37">
        <v>31.062929331728867</v>
      </c>
    </row>
    <row r="42" spans="1:11" ht="15" customHeight="1" x14ac:dyDescent="0.2">
      <c r="A42" s="256" t="s">
        <v>199</v>
      </c>
      <c r="B42" s="35">
        <v>2</v>
      </c>
      <c r="C42" s="35">
        <v>9</v>
      </c>
      <c r="D42" s="35">
        <v>9</v>
      </c>
      <c r="E42" s="35">
        <v>3</v>
      </c>
      <c r="F42" s="262">
        <v>9</v>
      </c>
      <c r="G42" s="37">
        <v>6.5599596443169048</v>
      </c>
      <c r="H42" s="37">
        <v>28.957347586428128</v>
      </c>
      <c r="I42" s="37">
        <v>28.368672108105375</v>
      </c>
      <c r="J42" s="37">
        <v>9.3450729003944542</v>
      </c>
      <c r="K42" s="37">
        <v>27.65527133595489</v>
      </c>
    </row>
    <row r="43" spans="1:11" ht="15" customHeight="1" x14ac:dyDescent="0.2">
      <c r="A43" s="256" t="s">
        <v>200</v>
      </c>
      <c r="B43" s="35">
        <v>402</v>
      </c>
      <c r="C43" s="35">
        <v>586</v>
      </c>
      <c r="D43" s="35">
        <v>733</v>
      </c>
      <c r="E43" s="35">
        <v>602</v>
      </c>
      <c r="F43" s="262">
        <v>820</v>
      </c>
      <c r="G43" s="37">
        <v>37.591358509402539</v>
      </c>
      <c r="H43" s="37">
        <v>54.474332159659028</v>
      </c>
      <c r="I43" s="37">
        <v>67.67800389538381</v>
      </c>
      <c r="J43" s="37">
        <v>55.403048813949347</v>
      </c>
      <c r="K43" s="37">
        <v>75.490080061210946</v>
      </c>
    </row>
    <row r="44" spans="1:11" ht="15" customHeight="1" x14ac:dyDescent="0.2">
      <c r="A44" s="256" t="s">
        <v>201</v>
      </c>
      <c r="B44" s="35">
        <v>435</v>
      </c>
      <c r="C44" s="35">
        <v>535</v>
      </c>
      <c r="D44" s="35">
        <v>542</v>
      </c>
      <c r="E44" s="35">
        <v>474</v>
      </c>
      <c r="F44" s="262">
        <v>617</v>
      </c>
      <c r="G44" s="37">
        <v>26.344050248621219</v>
      </c>
      <c r="H44" s="37">
        <v>32.209082513486337</v>
      </c>
      <c r="I44" s="37">
        <v>32.622210310978083</v>
      </c>
      <c r="J44" s="37">
        <v>28.45866307563757</v>
      </c>
      <c r="K44" s="37">
        <v>37.21399378333895</v>
      </c>
    </row>
    <row r="45" spans="1:11" ht="15" customHeight="1" x14ac:dyDescent="0.2">
      <c r="A45" s="256" t="s">
        <v>202</v>
      </c>
      <c r="B45" s="35">
        <v>218</v>
      </c>
      <c r="C45" s="35">
        <v>236</v>
      </c>
      <c r="D45" s="35">
        <v>277</v>
      </c>
      <c r="E45" s="35">
        <v>363</v>
      </c>
      <c r="F45" s="262">
        <v>562</v>
      </c>
      <c r="G45" s="37">
        <v>49.436038884200109</v>
      </c>
      <c r="H45" s="37">
        <v>53.329189642816424</v>
      </c>
      <c r="I45" s="37">
        <v>62.643767828855893</v>
      </c>
      <c r="J45" s="37">
        <v>82.266483524116694</v>
      </c>
      <c r="K45" s="37">
        <v>129.68152854219639</v>
      </c>
    </row>
    <row r="46" spans="1:11" ht="15" customHeight="1" x14ac:dyDescent="0.2">
      <c r="A46" s="256" t="s">
        <v>203</v>
      </c>
      <c r="B46" s="35">
        <v>72</v>
      </c>
      <c r="C46" s="35">
        <v>106</v>
      </c>
      <c r="D46" s="35">
        <v>130</v>
      </c>
      <c r="E46" s="35">
        <v>98</v>
      </c>
      <c r="F46" s="262">
        <v>110</v>
      </c>
      <c r="G46" s="37">
        <v>19.182289977831459</v>
      </c>
      <c r="H46" s="37">
        <v>27.884018677277691</v>
      </c>
      <c r="I46" s="37">
        <v>33.680081880109014</v>
      </c>
      <c r="J46" s="37">
        <v>25.081819054198192</v>
      </c>
      <c r="K46" s="37">
        <v>27.93098240738253</v>
      </c>
    </row>
    <row r="47" spans="1:11" ht="15" customHeight="1" x14ac:dyDescent="0.2">
      <c r="A47" s="256" t="s">
        <v>204</v>
      </c>
      <c r="B47" s="35">
        <v>18</v>
      </c>
      <c r="C47" s="35">
        <v>22</v>
      </c>
      <c r="D47" s="35">
        <v>19</v>
      </c>
      <c r="E47" s="35">
        <v>15</v>
      </c>
      <c r="F47" s="262">
        <v>23</v>
      </c>
      <c r="G47" s="37">
        <v>12.44036987097644</v>
      </c>
      <c r="H47" s="37">
        <v>15.141083960527869</v>
      </c>
      <c r="I47" s="37">
        <v>13.087692294965661</v>
      </c>
      <c r="J47" s="37">
        <v>10.321324038080128</v>
      </c>
      <c r="K47" s="37">
        <v>16.07616512350987</v>
      </c>
    </row>
    <row r="48" spans="1:11" ht="15" customHeight="1" x14ac:dyDescent="0.2">
      <c r="A48" s="256" t="s">
        <v>205</v>
      </c>
      <c r="B48" s="35">
        <v>47</v>
      </c>
      <c r="C48" s="35">
        <v>51</v>
      </c>
      <c r="D48" s="35">
        <v>62</v>
      </c>
      <c r="E48" s="35">
        <v>35</v>
      </c>
      <c r="F48" s="262">
        <v>48</v>
      </c>
      <c r="G48" s="37">
        <v>12.425468501785883</v>
      </c>
      <c r="H48" s="37">
        <v>13.459255380193106</v>
      </c>
      <c r="I48" s="37">
        <v>16.36977722221053</v>
      </c>
      <c r="J48" s="37">
        <v>9.2766487590166307</v>
      </c>
      <c r="K48" s="37">
        <v>12.838837698019875</v>
      </c>
    </row>
    <row r="49" spans="1:11" ht="15" customHeight="1" x14ac:dyDescent="0.2">
      <c r="A49" s="256" t="s">
        <v>206</v>
      </c>
      <c r="B49" s="35">
        <v>25</v>
      </c>
      <c r="C49" s="35">
        <v>21</v>
      </c>
      <c r="D49" s="35">
        <v>28</v>
      </c>
      <c r="E49" s="35">
        <v>35</v>
      </c>
      <c r="F49" s="262">
        <v>45</v>
      </c>
      <c r="G49" s="37">
        <v>11.092219717543619</v>
      </c>
      <c r="H49" s="37">
        <v>9.2702845996952874</v>
      </c>
      <c r="I49" s="37">
        <v>12.33066422989087</v>
      </c>
      <c r="J49" s="37">
        <v>15.423222853854838</v>
      </c>
      <c r="K49" s="37">
        <v>20.077779912735782</v>
      </c>
    </row>
    <row r="50" spans="1:11" ht="15" customHeight="1" x14ac:dyDescent="0.2">
      <c r="A50" s="256" t="s">
        <v>207</v>
      </c>
      <c r="B50" s="35">
        <v>165</v>
      </c>
      <c r="C50" s="35">
        <v>217</v>
      </c>
      <c r="D50" s="35">
        <v>278</v>
      </c>
      <c r="E50" s="35">
        <v>217</v>
      </c>
      <c r="F50" s="262">
        <v>305</v>
      </c>
      <c r="G50" s="37">
        <v>16.889161050360553</v>
      </c>
      <c r="H50" s="37">
        <v>22.134606602114697</v>
      </c>
      <c r="I50" s="37">
        <v>28.364073752615699</v>
      </c>
      <c r="J50" s="37">
        <v>22.177381968889172</v>
      </c>
      <c r="K50" s="37">
        <v>31.490746750361193</v>
      </c>
    </row>
    <row r="51" spans="1:11" ht="15" customHeight="1" x14ac:dyDescent="0.2">
      <c r="A51" s="256" t="s">
        <v>208</v>
      </c>
      <c r="B51" s="35">
        <v>18</v>
      </c>
      <c r="C51" s="35">
        <v>17</v>
      </c>
      <c r="D51" s="35">
        <v>21</v>
      </c>
      <c r="E51" s="35">
        <v>12</v>
      </c>
      <c r="F51" s="262">
        <v>24</v>
      </c>
      <c r="G51" s="37">
        <v>13.041031252097302</v>
      </c>
      <c r="H51" s="37">
        <v>12.373108938396369</v>
      </c>
      <c r="I51" s="37">
        <v>15.364299222114955</v>
      </c>
      <c r="J51" s="37">
        <v>8.780103561703033</v>
      </c>
      <c r="K51" s="37">
        <v>17.887237809589255</v>
      </c>
    </row>
    <row r="52" spans="1:11" ht="15" customHeight="1" x14ac:dyDescent="0.2">
      <c r="A52" s="256" t="s">
        <v>209</v>
      </c>
      <c r="B52" s="35">
        <v>6</v>
      </c>
      <c r="C52" s="35">
        <v>13</v>
      </c>
      <c r="D52" s="35">
        <v>33</v>
      </c>
      <c r="E52" s="35">
        <v>40</v>
      </c>
      <c r="F52" s="262">
        <v>18</v>
      </c>
      <c r="G52" s="37">
        <v>6.7372573767840542</v>
      </c>
      <c r="H52" s="37">
        <v>14.569223754818715</v>
      </c>
      <c r="I52" s="37">
        <v>37.023285701762561</v>
      </c>
      <c r="J52" s="37">
        <v>44.756554843345711</v>
      </c>
      <c r="K52" s="37">
        <v>20.114032264139912</v>
      </c>
    </row>
    <row r="53" spans="1:11" ht="15" customHeight="1" x14ac:dyDescent="0.2">
      <c r="A53" s="256" t="s">
        <v>210</v>
      </c>
      <c r="B53" s="35">
        <v>0</v>
      </c>
      <c r="C53" s="35">
        <v>0</v>
      </c>
      <c r="D53" s="35">
        <v>0</v>
      </c>
      <c r="E53" s="35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ht="15" customHeight="1" x14ac:dyDescent="0.2">
      <c r="A54" s="256" t="s">
        <v>211</v>
      </c>
      <c r="B54" s="35" t="s">
        <v>234</v>
      </c>
      <c r="C54" s="35" t="s">
        <v>234</v>
      </c>
      <c r="D54" s="35" t="s">
        <v>234</v>
      </c>
      <c r="E54" s="35" t="s">
        <v>234</v>
      </c>
      <c r="F54" s="262" t="s">
        <v>234</v>
      </c>
      <c r="G54" s="37" t="s">
        <v>234</v>
      </c>
      <c r="H54" s="37" t="s">
        <v>234</v>
      </c>
      <c r="I54" s="37" t="s">
        <v>234</v>
      </c>
      <c r="J54" s="37" t="s">
        <v>234</v>
      </c>
      <c r="K54" s="37" t="s">
        <v>234</v>
      </c>
    </row>
    <row r="55" spans="1:11" ht="15" customHeight="1" x14ac:dyDescent="0.2">
      <c r="A55" s="256" t="s">
        <v>212</v>
      </c>
      <c r="B55" s="35">
        <v>26</v>
      </c>
      <c r="C55" s="35">
        <v>45</v>
      </c>
      <c r="D55" s="35">
        <v>64</v>
      </c>
      <c r="E55" s="35">
        <v>59</v>
      </c>
      <c r="F55" s="262">
        <v>81</v>
      </c>
      <c r="G55" s="37">
        <v>11.681483795710804</v>
      </c>
      <c r="H55" s="37">
        <v>20.069359207502767</v>
      </c>
      <c r="I55" s="37">
        <v>28.389463903585835</v>
      </c>
      <c r="J55" s="37">
        <v>26.083247339137099</v>
      </c>
      <c r="K55" s="37">
        <v>35.878980123610958</v>
      </c>
    </row>
    <row r="56" spans="1:11" ht="15" customHeight="1" x14ac:dyDescent="0.2">
      <c r="A56" s="256" t="s">
        <v>213</v>
      </c>
      <c r="B56" s="35">
        <v>26</v>
      </c>
      <c r="C56" s="35">
        <v>30</v>
      </c>
      <c r="D56" s="35">
        <v>26</v>
      </c>
      <c r="E56" s="35">
        <v>20</v>
      </c>
      <c r="F56" s="262">
        <v>15</v>
      </c>
      <c r="G56" s="37">
        <v>10.511588989697429</v>
      </c>
      <c r="H56" s="37">
        <v>12.224983912222802</v>
      </c>
      <c r="I56" s="37">
        <v>10.689687021102431</v>
      </c>
      <c r="J56" s="37">
        <v>8.2748131412358674</v>
      </c>
      <c r="K56" s="37">
        <v>6.2702795317427524</v>
      </c>
    </row>
    <row r="57" spans="1:11" ht="15" customHeight="1" x14ac:dyDescent="0.2">
      <c r="A57" s="256" t="s">
        <v>214</v>
      </c>
      <c r="B57" s="35">
        <v>69</v>
      </c>
      <c r="C57" s="35">
        <v>71</v>
      </c>
      <c r="D57" s="35">
        <v>97</v>
      </c>
      <c r="E57" s="35">
        <v>93</v>
      </c>
      <c r="F57" s="262">
        <v>86</v>
      </c>
      <c r="G57" s="37">
        <v>25.392632055516376</v>
      </c>
      <c r="H57" s="37">
        <v>25.9779437364631</v>
      </c>
      <c r="I57" s="37">
        <v>35.349516446506549</v>
      </c>
      <c r="J57" s="37">
        <v>33.753473117853495</v>
      </c>
      <c r="K57" s="37">
        <v>31.271776021945836</v>
      </c>
    </row>
    <row r="58" spans="1:11" ht="15" customHeight="1" x14ac:dyDescent="0.2">
      <c r="A58" s="256" t="s">
        <v>215</v>
      </c>
      <c r="B58" s="35">
        <v>5</v>
      </c>
      <c r="C58" s="35">
        <v>7</v>
      </c>
      <c r="D58" s="35">
        <v>12</v>
      </c>
      <c r="E58" s="35">
        <v>26</v>
      </c>
      <c r="F58" s="262">
        <v>17</v>
      </c>
      <c r="G58" s="37">
        <v>10.250316710952056</v>
      </c>
      <c r="H58" s="37">
        <v>14.123411735367949</v>
      </c>
      <c r="I58" s="37">
        <v>23.779777636897123</v>
      </c>
      <c r="J58" s="37">
        <v>51.748463416021707</v>
      </c>
      <c r="K58" s="37">
        <v>33.557565728893415</v>
      </c>
    </row>
    <row r="59" spans="1:11" ht="15" customHeight="1" x14ac:dyDescent="0.2">
      <c r="A59" s="256" t="s">
        <v>216</v>
      </c>
      <c r="B59" s="35">
        <v>1</v>
      </c>
      <c r="C59" s="35">
        <v>2</v>
      </c>
      <c r="D59" s="35">
        <v>9</v>
      </c>
      <c r="E59" s="35">
        <v>11</v>
      </c>
      <c r="F59" s="262">
        <v>5</v>
      </c>
      <c r="G59" s="37">
        <v>3.1313365682407448</v>
      </c>
      <c r="H59" s="37">
        <v>6.2313774479478337</v>
      </c>
      <c r="I59" s="37">
        <v>27.756383992455675</v>
      </c>
      <c r="J59" s="37">
        <v>33.791092340919931</v>
      </c>
      <c r="K59" s="37">
        <v>15.295050775856648</v>
      </c>
    </row>
    <row r="60" spans="1:11" ht="15" customHeight="1" x14ac:dyDescent="0.2">
      <c r="A60" s="256" t="s">
        <v>217</v>
      </c>
      <c r="B60" s="35" t="s">
        <v>234</v>
      </c>
      <c r="C60" s="35">
        <v>0</v>
      </c>
      <c r="D60" s="35">
        <v>0</v>
      </c>
      <c r="E60" s="35" t="s">
        <v>234</v>
      </c>
      <c r="F60" s="262" t="s">
        <v>234</v>
      </c>
      <c r="G60" s="37" t="s">
        <v>234</v>
      </c>
      <c r="H60" s="37">
        <v>0</v>
      </c>
      <c r="I60" s="37">
        <v>0</v>
      </c>
      <c r="J60" s="37" t="s">
        <v>234</v>
      </c>
      <c r="K60" s="37" t="s">
        <v>234</v>
      </c>
    </row>
    <row r="61" spans="1:11" ht="15" customHeight="1" x14ac:dyDescent="0.2">
      <c r="A61" s="256" t="s">
        <v>218</v>
      </c>
      <c r="B61" s="35">
        <v>55</v>
      </c>
      <c r="C61" s="35">
        <v>55</v>
      </c>
      <c r="D61" s="35">
        <v>113</v>
      </c>
      <c r="E61" s="35">
        <v>124</v>
      </c>
      <c r="F61" s="262">
        <v>209</v>
      </c>
      <c r="G61" s="37">
        <v>23.543153723083467</v>
      </c>
      <c r="H61" s="37">
        <v>23.424686569626495</v>
      </c>
      <c r="I61" s="37">
        <v>47.847489472544723</v>
      </c>
      <c r="J61" s="37">
        <v>52.226922521892391</v>
      </c>
      <c r="K61" s="37">
        <v>87.732790880035097</v>
      </c>
    </row>
    <row r="62" spans="1:11" ht="15" customHeight="1" x14ac:dyDescent="0.2">
      <c r="A62" s="256" t="s">
        <v>219</v>
      </c>
      <c r="B62" s="35">
        <v>3</v>
      </c>
      <c r="C62" s="35">
        <v>2</v>
      </c>
      <c r="D62" s="35">
        <v>1</v>
      </c>
      <c r="E62" s="35">
        <v>7</v>
      </c>
      <c r="F62" s="262">
        <v>0</v>
      </c>
      <c r="G62" s="37">
        <v>10.4781659141437</v>
      </c>
      <c r="H62" s="37">
        <v>6.9315793435042385</v>
      </c>
      <c r="I62" s="37">
        <v>3.467095789207717</v>
      </c>
      <c r="J62" s="37">
        <v>24.205729979401973</v>
      </c>
      <c r="K62" s="37">
        <v>0</v>
      </c>
    </row>
    <row r="63" spans="1:11" ht="15" customHeight="1" x14ac:dyDescent="0.2">
      <c r="A63" s="256" t="s">
        <v>220</v>
      </c>
      <c r="B63" s="35">
        <v>71</v>
      </c>
      <c r="C63" s="35">
        <v>98</v>
      </c>
      <c r="D63" s="35">
        <v>127</v>
      </c>
      <c r="E63" s="35">
        <v>77</v>
      </c>
      <c r="F63" s="262">
        <v>128</v>
      </c>
      <c r="G63" s="37">
        <v>16.73974997891667</v>
      </c>
      <c r="H63" s="37">
        <v>23.104566713425505</v>
      </c>
      <c r="I63" s="37">
        <v>30.086475543926124</v>
      </c>
      <c r="J63" s="37">
        <v>18.267735241002633</v>
      </c>
      <c r="K63" s="37">
        <v>30.607723552707021</v>
      </c>
    </row>
    <row r="64" spans="1:11" ht="15" customHeight="1" x14ac:dyDescent="0.2">
      <c r="A64" s="256" t="s">
        <v>221</v>
      </c>
      <c r="B64" s="35">
        <v>18</v>
      </c>
      <c r="C64" s="35">
        <v>26</v>
      </c>
      <c r="D64" s="35">
        <v>28</v>
      </c>
      <c r="E64" s="35">
        <v>18</v>
      </c>
      <c r="F64" s="262">
        <v>27</v>
      </c>
      <c r="G64" s="37">
        <v>17.122434764429762</v>
      </c>
      <c r="H64" s="37">
        <v>24.59393485559163</v>
      </c>
      <c r="I64" s="37">
        <v>26.53472315460137</v>
      </c>
      <c r="J64" s="37">
        <v>17.022021846298195</v>
      </c>
      <c r="K64" s="37">
        <v>25.480113705748785</v>
      </c>
    </row>
    <row r="65" spans="1:12" ht="15" customHeight="1" x14ac:dyDescent="0.2">
      <c r="A65" s="256" t="s">
        <v>222</v>
      </c>
      <c r="B65" s="35">
        <v>2</v>
      </c>
      <c r="C65" s="35">
        <v>7</v>
      </c>
      <c r="D65" s="35">
        <v>20</v>
      </c>
      <c r="E65" s="35">
        <v>23</v>
      </c>
      <c r="F65" s="262">
        <v>25</v>
      </c>
      <c r="G65" s="37">
        <v>5.0665442670682586</v>
      </c>
      <c r="H65" s="37">
        <v>17.577141311596129</v>
      </c>
      <c r="I65" s="37">
        <v>49.562964507949921</v>
      </c>
      <c r="J65" s="37">
        <v>56.179046562504787</v>
      </c>
      <c r="K65" s="37">
        <v>60.535303415630018</v>
      </c>
    </row>
    <row r="66" spans="1:12" s="45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5" customFormat="1" ht="15.95" customHeight="1" x14ac:dyDescent="0.25">
      <c r="A67" s="41" t="s">
        <v>737</v>
      </c>
      <c r="B67" s="33"/>
      <c r="C67" s="33"/>
      <c r="D67" s="33"/>
      <c r="E67" s="33"/>
      <c r="F67" s="33"/>
      <c r="G67" s="33"/>
      <c r="H67" s="33"/>
      <c r="I67" s="40"/>
      <c r="J67" s="40"/>
      <c r="K67" s="40"/>
    </row>
    <row r="68" spans="1:12" s="45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5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JnpBQX8/fiPaCHiUezP9/U+0yT6RfHtxrqKT2I7qV9wEkkNUiAeiLRl4Iomt4I+SV5sh2AsoTNDfnno69xpltg==" saltValue="WJfZJ/g7rYB6YdcfObMVqg==" spinCount="100000" sheet="1" objects="1" scenarios="1"/>
  <hyperlinks>
    <hyperlink ref="A72" location="'Table of Contents'!A1" display="Click here to return to the Table of Contents" xr:uid="{F442C934-2174-4315-827E-97F6F59A2E8C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7E97-6B7B-45FC-AD8B-4D8DA4037A8C}">
  <sheetPr codeName="Sheet61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6384" width="9.140625" style="43"/>
  </cols>
  <sheetData>
    <row r="1" spans="1:16" s="70" customFormat="1" ht="21" x14ac:dyDescent="0.25">
      <c r="A1" s="367" t="s">
        <v>738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P1" s="102" t="s">
        <v>147</v>
      </c>
    </row>
    <row r="2" spans="1:16" ht="35.1" customHeight="1" x14ac:dyDescent="0.2">
      <c r="A2" s="367" t="s">
        <v>703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27" customFormat="1" ht="38.1" customHeight="1" thickBot="1" x14ac:dyDescent="0.35">
      <c r="A3" s="254" t="s">
        <v>227</v>
      </c>
      <c r="B3" s="23" t="s">
        <v>149</v>
      </c>
      <c r="C3" s="24" t="s">
        <v>150</v>
      </c>
      <c r="D3" s="24" t="s">
        <v>151</v>
      </c>
      <c r="E3" s="24" t="s">
        <v>152</v>
      </c>
      <c r="F3" s="259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</row>
    <row r="4" spans="1:16" ht="18" customHeight="1" x14ac:dyDescent="0.2">
      <c r="A4" s="255" t="s">
        <v>160</v>
      </c>
      <c r="B4" s="29">
        <v>1933</v>
      </c>
      <c r="C4" s="29">
        <v>2438</v>
      </c>
      <c r="D4" s="29">
        <v>3577</v>
      </c>
      <c r="E4" s="29">
        <v>3278</v>
      </c>
      <c r="F4" s="261">
        <v>4477</v>
      </c>
      <c r="G4" s="31">
        <v>24.721532461997906</v>
      </c>
      <c r="H4" s="31">
        <v>31.236550252971433</v>
      </c>
      <c r="I4" s="31">
        <v>45.9470898926484</v>
      </c>
      <c r="J4" s="31">
        <v>42.248327592624982</v>
      </c>
      <c r="K4" s="31">
        <v>58.10865293907375</v>
      </c>
    </row>
    <row r="5" spans="1:16" ht="15" customHeight="1" x14ac:dyDescent="0.2">
      <c r="A5" s="256" t="s">
        <v>162</v>
      </c>
      <c r="B5" s="35">
        <v>41</v>
      </c>
      <c r="C5" s="35">
        <v>45</v>
      </c>
      <c r="D5" s="35">
        <v>88</v>
      </c>
      <c r="E5" s="35">
        <v>85</v>
      </c>
      <c r="F5" s="262">
        <v>103</v>
      </c>
      <c r="G5" s="37">
        <v>11.758520721606036</v>
      </c>
      <c r="H5" s="37">
        <v>12.878221173682231</v>
      </c>
      <c r="I5" s="37">
        <v>25.100686228718413</v>
      </c>
      <c r="J5" s="37">
        <v>24.294723568787759</v>
      </c>
      <c r="K5" s="37">
        <v>29.692073970473889</v>
      </c>
    </row>
    <row r="6" spans="1:16" ht="16.5" customHeight="1" x14ac:dyDescent="0.2">
      <c r="A6" s="478" t="s">
        <v>691</v>
      </c>
      <c r="B6" s="35">
        <v>0</v>
      </c>
      <c r="C6" s="35" t="s">
        <v>234</v>
      </c>
      <c r="D6" s="35" t="s">
        <v>234</v>
      </c>
      <c r="E6" s="35" t="s">
        <v>234</v>
      </c>
      <c r="F6" s="262" t="s">
        <v>234</v>
      </c>
      <c r="G6" s="37">
        <v>0</v>
      </c>
      <c r="H6" s="37" t="s">
        <v>234</v>
      </c>
      <c r="I6" s="37" t="s">
        <v>234</v>
      </c>
      <c r="J6" s="37" t="s">
        <v>234</v>
      </c>
      <c r="K6" s="37" t="s">
        <v>234</v>
      </c>
    </row>
    <row r="7" spans="1:16" ht="15" customHeight="1" x14ac:dyDescent="0.2">
      <c r="A7" s="256" t="s">
        <v>164</v>
      </c>
      <c r="B7" s="35">
        <v>0</v>
      </c>
      <c r="C7" s="35">
        <v>0</v>
      </c>
      <c r="D7" s="35">
        <v>0</v>
      </c>
      <c r="E7" s="35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6" ht="15" customHeight="1" x14ac:dyDescent="0.2">
      <c r="A8" s="256" t="s">
        <v>165</v>
      </c>
      <c r="B8" s="35" t="s">
        <v>234</v>
      </c>
      <c r="C8" s="35">
        <v>0</v>
      </c>
      <c r="D8" s="35">
        <v>0</v>
      </c>
      <c r="E8" s="35">
        <v>0</v>
      </c>
      <c r="F8" s="262" t="s">
        <v>234</v>
      </c>
      <c r="G8" s="37" t="s">
        <v>234</v>
      </c>
      <c r="H8" s="37">
        <v>0</v>
      </c>
      <c r="I8" s="37">
        <v>0</v>
      </c>
      <c r="J8" s="37">
        <v>0</v>
      </c>
      <c r="K8" s="37" t="s">
        <v>234</v>
      </c>
    </row>
    <row r="9" spans="1:16" ht="15" customHeight="1" x14ac:dyDescent="0.2">
      <c r="A9" s="256" t="s">
        <v>166</v>
      </c>
      <c r="B9" s="35" t="s">
        <v>234</v>
      </c>
      <c r="C9" s="35">
        <v>12</v>
      </c>
      <c r="D9" s="35">
        <v>30</v>
      </c>
      <c r="E9" s="35">
        <v>31</v>
      </c>
      <c r="F9" s="262">
        <v>19</v>
      </c>
      <c r="G9" s="37" t="s">
        <v>234</v>
      </c>
      <c r="H9" s="37">
        <v>25.126978829373787</v>
      </c>
      <c r="I9" s="37">
        <v>64.532878134539317</v>
      </c>
      <c r="J9" s="37">
        <v>71.18450310266698</v>
      </c>
      <c r="K9" s="37">
        <v>45.45665158321021</v>
      </c>
    </row>
    <row r="10" spans="1:16" ht="15" customHeight="1" x14ac:dyDescent="0.2">
      <c r="A10" s="256" t="s">
        <v>167</v>
      </c>
      <c r="B10" s="35" t="s">
        <v>234</v>
      </c>
      <c r="C10" s="35" t="s">
        <v>234</v>
      </c>
      <c r="D10" s="35">
        <v>0</v>
      </c>
      <c r="E10" s="35" t="s">
        <v>234</v>
      </c>
      <c r="F10" s="262" t="s">
        <v>234</v>
      </c>
      <c r="G10" s="37" t="s">
        <v>234</v>
      </c>
      <c r="H10" s="37" t="s">
        <v>234</v>
      </c>
      <c r="I10" s="37">
        <v>0</v>
      </c>
      <c r="J10" s="37" t="s">
        <v>234</v>
      </c>
      <c r="K10" s="37" t="s">
        <v>234</v>
      </c>
    </row>
    <row r="11" spans="1:16" ht="15" customHeight="1" x14ac:dyDescent="0.2">
      <c r="A11" s="256" t="s">
        <v>168</v>
      </c>
      <c r="B11" s="35" t="s">
        <v>234</v>
      </c>
      <c r="C11" s="35">
        <v>0</v>
      </c>
      <c r="D11" s="35" t="s">
        <v>234</v>
      </c>
      <c r="E11" s="35">
        <v>0</v>
      </c>
      <c r="F11" s="262" t="s">
        <v>234</v>
      </c>
      <c r="G11" s="37" t="s">
        <v>234</v>
      </c>
      <c r="H11" s="37">
        <v>0</v>
      </c>
      <c r="I11" s="37" t="s">
        <v>234</v>
      </c>
      <c r="J11" s="37">
        <v>0</v>
      </c>
      <c r="K11" s="37" t="s">
        <v>234</v>
      </c>
    </row>
    <row r="12" spans="1:16" ht="15" customHeight="1" x14ac:dyDescent="0.2">
      <c r="A12" s="258" t="s">
        <v>169</v>
      </c>
      <c r="B12" s="35">
        <v>24</v>
      </c>
      <c r="C12" s="35">
        <v>34</v>
      </c>
      <c r="D12" s="35">
        <v>40</v>
      </c>
      <c r="E12" s="35">
        <v>43</v>
      </c>
      <c r="F12" s="262">
        <v>42</v>
      </c>
      <c r="G12" s="37">
        <v>11.199640695043204</v>
      </c>
      <c r="H12" s="37">
        <v>15.803139206203356</v>
      </c>
      <c r="I12" s="37">
        <v>18.553417594222005</v>
      </c>
      <c r="J12" s="37">
        <v>19.914594972099</v>
      </c>
      <c r="K12" s="37">
        <v>19.524434418396286</v>
      </c>
    </row>
    <row r="13" spans="1:16" ht="15" customHeight="1" x14ac:dyDescent="0.2">
      <c r="A13" s="256" t="s">
        <v>170</v>
      </c>
      <c r="B13" s="35">
        <v>0</v>
      </c>
      <c r="C13" s="35">
        <v>0</v>
      </c>
      <c r="D13" s="35">
        <v>0</v>
      </c>
      <c r="E13" s="35" t="s">
        <v>234</v>
      </c>
      <c r="F13" s="262" t="s">
        <v>234</v>
      </c>
      <c r="G13" s="37">
        <v>0</v>
      </c>
      <c r="H13" s="37">
        <v>0</v>
      </c>
      <c r="I13" s="37">
        <v>0</v>
      </c>
      <c r="J13" s="37" t="s">
        <v>234</v>
      </c>
      <c r="K13" s="37" t="s">
        <v>234</v>
      </c>
    </row>
    <row r="14" spans="1:16" ht="15" customHeight="1" x14ac:dyDescent="0.2">
      <c r="A14" s="256" t="s">
        <v>171</v>
      </c>
      <c r="B14" s="35" t="s">
        <v>234</v>
      </c>
      <c r="C14" s="35" t="s">
        <v>234</v>
      </c>
      <c r="D14" s="35" t="s">
        <v>234</v>
      </c>
      <c r="E14" s="35" t="s">
        <v>234</v>
      </c>
      <c r="F14" s="262" t="s">
        <v>234</v>
      </c>
      <c r="G14" s="37" t="s">
        <v>234</v>
      </c>
      <c r="H14" s="37" t="s">
        <v>234</v>
      </c>
      <c r="I14" s="37" t="s">
        <v>234</v>
      </c>
      <c r="J14" s="37" t="s">
        <v>234</v>
      </c>
      <c r="K14" s="37" t="s">
        <v>234</v>
      </c>
    </row>
    <row r="15" spans="1:16" ht="15" customHeight="1" x14ac:dyDescent="0.2">
      <c r="A15" s="256" t="s">
        <v>172</v>
      </c>
      <c r="B15" s="35">
        <v>267</v>
      </c>
      <c r="C15" s="35">
        <v>229</v>
      </c>
      <c r="D15" s="35">
        <v>209</v>
      </c>
      <c r="E15" s="35">
        <v>169</v>
      </c>
      <c r="F15" s="262">
        <v>211</v>
      </c>
      <c r="G15" s="37">
        <v>130.4067772084085</v>
      </c>
      <c r="H15" s="37">
        <v>110.99402319017784</v>
      </c>
      <c r="I15" s="37">
        <v>100.4124258556634</v>
      </c>
      <c r="J15" s="37">
        <v>80.624996080643868</v>
      </c>
      <c r="K15" s="37">
        <v>100.13059473528097</v>
      </c>
    </row>
    <row r="16" spans="1:16" ht="15" customHeight="1" x14ac:dyDescent="0.2">
      <c r="A16" s="256" t="s">
        <v>173</v>
      </c>
      <c r="B16" s="35">
        <v>0</v>
      </c>
      <c r="C16" s="35">
        <v>0</v>
      </c>
      <c r="D16" s="35" t="s">
        <v>234</v>
      </c>
      <c r="E16" s="35" t="s">
        <v>234</v>
      </c>
      <c r="F16" s="262" t="s">
        <v>234</v>
      </c>
      <c r="G16" s="37">
        <v>0</v>
      </c>
      <c r="H16" s="37">
        <v>0</v>
      </c>
      <c r="I16" s="37" t="s">
        <v>234</v>
      </c>
      <c r="J16" s="37" t="s">
        <v>234</v>
      </c>
      <c r="K16" s="37" t="s">
        <v>234</v>
      </c>
    </row>
    <row r="17" spans="1:11" ht="15" customHeight="1" x14ac:dyDescent="0.2">
      <c r="A17" s="258" t="s">
        <v>174</v>
      </c>
      <c r="B17" s="35" t="s">
        <v>234</v>
      </c>
      <c r="C17" s="35" t="s">
        <v>234</v>
      </c>
      <c r="D17" s="35" t="s">
        <v>234</v>
      </c>
      <c r="E17" s="35" t="s">
        <v>234</v>
      </c>
      <c r="F17" s="262">
        <v>18</v>
      </c>
      <c r="G17" s="37" t="s">
        <v>234</v>
      </c>
      <c r="H17" s="37" t="s">
        <v>234</v>
      </c>
      <c r="I17" s="37" t="s">
        <v>234</v>
      </c>
      <c r="J17" s="37" t="s">
        <v>234</v>
      </c>
      <c r="K17" s="37">
        <v>68.189153320612547</v>
      </c>
    </row>
    <row r="18" spans="1:11" ht="15" customHeight="1" x14ac:dyDescent="0.2">
      <c r="A18" s="256" t="s">
        <v>175</v>
      </c>
      <c r="B18" s="35" t="s">
        <v>234</v>
      </c>
      <c r="C18" s="35" t="s">
        <v>234</v>
      </c>
      <c r="D18" s="35">
        <v>22</v>
      </c>
      <c r="E18" s="35">
        <v>14</v>
      </c>
      <c r="F18" s="262">
        <v>22</v>
      </c>
      <c r="G18" s="37" t="s">
        <v>234</v>
      </c>
      <c r="H18" s="37" t="s">
        <v>234</v>
      </c>
      <c r="I18" s="37">
        <v>64.313340426808153</v>
      </c>
      <c r="J18" s="37">
        <v>41.387040509605107</v>
      </c>
      <c r="K18" s="37">
        <v>65.646693694003304</v>
      </c>
    </row>
    <row r="19" spans="1:11" ht="15" customHeight="1" x14ac:dyDescent="0.2">
      <c r="A19" s="256" t="s">
        <v>176</v>
      </c>
      <c r="B19" s="35">
        <v>0</v>
      </c>
      <c r="C19" s="35">
        <v>0</v>
      </c>
      <c r="D19" s="35">
        <v>0</v>
      </c>
      <c r="E19" s="35" t="s">
        <v>234</v>
      </c>
      <c r="F19" s="262" t="s">
        <v>234</v>
      </c>
      <c r="G19" s="37">
        <v>0</v>
      </c>
      <c r="H19" s="37">
        <v>0</v>
      </c>
      <c r="I19" s="37">
        <v>0</v>
      </c>
      <c r="J19" s="37" t="s">
        <v>234</v>
      </c>
      <c r="K19" s="37" t="s">
        <v>234</v>
      </c>
    </row>
    <row r="20" spans="1:11" ht="15" customHeight="1" x14ac:dyDescent="0.2">
      <c r="A20" s="256" t="s">
        <v>177</v>
      </c>
      <c r="B20" s="35">
        <v>181</v>
      </c>
      <c r="C20" s="35">
        <v>216</v>
      </c>
      <c r="D20" s="35">
        <v>264</v>
      </c>
      <c r="E20" s="35">
        <v>270</v>
      </c>
      <c r="F20" s="262">
        <v>320</v>
      </c>
      <c r="G20" s="37">
        <v>101.01248474055191</v>
      </c>
      <c r="H20" s="37">
        <v>118.99445623915253</v>
      </c>
      <c r="I20" s="37">
        <v>143.60597896525212</v>
      </c>
      <c r="J20" s="37">
        <v>145.75762168741053</v>
      </c>
      <c r="K20" s="37">
        <v>171.4208598745729</v>
      </c>
    </row>
    <row r="21" spans="1:11" ht="15" customHeight="1" x14ac:dyDescent="0.2">
      <c r="A21" s="256" t="s">
        <v>178</v>
      </c>
      <c r="B21" s="35">
        <v>17</v>
      </c>
      <c r="C21" s="35">
        <v>13</v>
      </c>
      <c r="D21" s="35">
        <v>27</v>
      </c>
      <c r="E21" s="35">
        <v>12</v>
      </c>
      <c r="F21" s="262">
        <v>31</v>
      </c>
      <c r="G21" s="37">
        <v>59.921192438492987</v>
      </c>
      <c r="H21" s="37">
        <v>45.298284215327428</v>
      </c>
      <c r="I21" s="37">
        <v>93.176615247213547</v>
      </c>
      <c r="J21" s="37">
        <v>40.651911214981567</v>
      </c>
      <c r="K21" s="37">
        <v>103.81872848300652</v>
      </c>
    </row>
    <row r="22" spans="1:11" ht="15" customHeight="1" x14ac:dyDescent="0.2">
      <c r="A22" s="256" t="s">
        <v>179</v>
      </c>
      <c r="B22" s="35">
        <v>0</v>
      </c>
      <c r="C22" s="35" t="s">
        <v>234</v>
      </c>
      <c r="D22" s="35" t="s">
        <v>234</v>
      </c>
      <c r="E22" s="35" t="s">
        <v>234</v>
      </c>
      <c r="F22" s="262" t="s">
        <v>234</v>
      </c>
      <c r="G22" s="37">
        <v>0</v>
      </c>
      <c r="H22" s="37" t="s">
        <v>234</v>
      </c>
      <c r="I22" s="37" t="s">
        <v>234</v>
      </c>
      <c r="J22" s="37" t="s">
        <v>234</v>
      </c>
      <c r="K22" s="37" t="s">
        <v>234</v>
      </c>
    </row>
    <row r="23" spans="1:11" ht="15" customHeight="1" x14ac:dyDescent="0.2">
      <c r="A23" s="256" t="s">
        <v>180</v>
      </c>
      <c r="B23" s="35">
        <v>0</v>
      </c>
      <c r="C23" s="35">
        <v>0</v>
      </c>
      <c r="D23" s="35" t="s">
        <v>234</v>
      </c>
      <c r="E23" s="35">
        <v>0</v>
      </c>
      <c r="F23" s="262">
        <v>0</v>
      </c>
      <c r="G23" s="37">
        <v>0</v>
      </c>
      <c r="H23" s="37">
        <v>0</v>
      </c>
      <c r="I23" s="37" t="s">
        <v>234</v>
      </c>
      <c r="J23" s="37">
        <v>0</v>
      </c>
      <c r="K23" s="37">
        <v>0</v>
      </c>
    </row>
    <row r="24" spans="1:11" ht="15" customHeight="1" x14ac:dyDescent="0.2">
      <c r="A24" s="256" t="s">
        <v>181</v>
      </c>
      <c r="B24" s="35">
        <v>538</v>
      </c>
      <c r="C24" s="35">
        <v>610</v>
      </c>
      <c r="D24" s="35">
        <v>894</v>
      </c>
      <c r="E24" s="35">
        <v>768</v>
      </c>
      <c r="F24" s="262">
        <v>1097</v>
      </c>
      <c r="G24" s="37">
        <v>25.917223224328325</v>
      </c>
      <c r="H24" s="37">
        <v>29.70296753948455</v>
      </c>
      <c r="I24" s="37">
        <v>44.041501553445542</v>
      </c>
      <c r="J24" s="37">
        <v>38.32438339949703</v>
      </c>
      <c r="K24" s="37">
        <v>55.47923700916617</v>
      </c>
    </row>
    <row r="25" spans="1:11" ht="16.5" customHeight="1" x14ac:dyDescent="0.2">
      <c r="A25" s="478" t="s">
        <v>692</v>
      </c>
      <c r="B25" s="35">
        <v>37</v>
      </c>
      <c r="C25" s="35">
        <v>39</v>
      </c>
      <c r="D25" s="35">
        <v>62</v>
      </c>
      <c r="E25" s="35">
        <v>76</v>
      </c>
      <c r="F25" s="262">
        <v>99</v>
      </c>
      <c r="G25" s="37">
        <v>33.150385533245242</v>
      </c>
      <c r="H25" s="37">
        <v>35.050059400652202</v>
      </c>
      <c r="I25" s="37">
        <v>55.926422365116984</v>
      </c>
      <c r="J25" s="37">
        <v>68.839206465867846</v>
      </c>
      <c r="K25" s="37">
        <v>90.827072384507588</v>
      </c>
    </row>
    <row r="26" spans="1:11" ht="16.5" customHeight="1" x14ac:dyDescent="0.2">
      <c r="A26" s="478" t="s">
        <v>693</v>
      </c>
      <c r="B26" s="35" t="s">
        <v>234</v>
      </c>
      <c r="C26" s="35" t="s">
        <v>234</v>
      </c>
      <c r="D26" s="35" t="s">
        <v>234</v>
      </c>
      <c r="E26" s="35" t="s">
        <v>234</v>
      </c>
      <c r="F26" s="262" t="s">
        <v>234</v>
      </c>
      <c r="G26" s="37" t="s">
        <v>234</v>
      </c>
      <c r="H26" s="37" t="s">
        <v>234</v>
      </c>
      <c r="I26" s="37" t="s">
        <v>234</v>
      </c>
      <c r="J26" s="37" t="s">
        <v>234</v>
      </c>
      <c r="K26" s="37" t="s">
        <v>234</v>
      </c>
    </row>
    <row r="27" spans="1:11" ht="15" customHeight="1" x14ac:dyDescent="0.2">
      <c r="A27" s="256" t="s">
        <v>184</v>
      </c>
      <c r="B27" s="35">
        <v>55</v>
      </c>
      <c r="C27" s="35">
        <v>85</v>
      </c>
      <c r="D27" s="35">
        <v>84</v>
      </c>
      <c r="E27" s="35">
        <v>41</v>
      </c>
      <c r="F27" s="262">
        <v>102</v>
      </c>
      <c r="G27" s="37">
        <v>165.4747346378191</v>
      </c>
      <c r="H27" s="37">
        <v>252.92755702780562</v>
      </c>
      <c r="I27" s="37">
        <v>249.15435906098347</v>
      </c>
      <c r="J27" s="37">
        <v>120.28203701335033</v>
      </c>
      <c r="K27" s="37">
        <v>297.76492190620235</v>
      </c>
    </row>
    <row r="28" spans="1:11" ht="15" customHeight="1" x14ac:dyDescent="0.2">
      <c r="A28" s="256" t="s">
        <v>185</v>
      </c>
      <c r="B28" s="35">
        <v>2</v>
      </c>
      <c r="C28" s="35">
        <v>1</v>
      </c>
      <c r="D28" s="35">
        <v>4</v>
      </c>
      <c r="E28" s="35">
        <v>3</v>
      </c>
      <c r="F28" s="262">
        <v>7</v>
      </c>
      <c r="G28" s="37">
        <v>5.2434911100244097</v>
      </c>
      <c r="H28" s="37">
        <v>2.6280373410735831</v>
      </c>
      <c r="I28" s="37">
        <v>10.520865237365719</v>
      </c>
      <c r="J28" s="37">
        <v>7.9058727684542482</v>
      </c>
      <c r="K28" s="37">
        <v>18.539922428805745</v>
      </c>
    </row>
    <row r="29" spans="1:11" ht="15" customHeight="1" x14ac:dyDescent="0.2">
      <c r="A29" s="256" t="s">
        <v>186</v>
      </c>
      <c r="B29" s="35" t="s">
        <v>234</v>
      </c>
      <c r="C29" s="35">
        <v>0</v>
      </c>
      <c r="D29" s="35">
        <v>0</v>
      </c>
      <c r="E29" s="35" t="s">
        <v>234</v>
      </c>
      <c r="F29" s="262">
        <v>0</v>
      </c>
      <c r="G29" s="37" t="s">
        <v>234</v>
      </c>
      <c r="H29" s="37">
        <v>0</v>
      </c>
      <c r="I29" s="37">
        <v>0</v>
      </c>
      <c r="J29" s="37" t="s">
        <v>234</v>
      </c>
      <c r="K29" s="37">
        <v>0</v>
      </c>
    </row>
    <row r="30" spans="1:11" ht="15" customHeight="1" x14ac:dyDescent="0.2">
      <c r="A30" s="256" t="s">
        <v>187</v>
      </c>
      <c r="B30" s="35">
        <v>0</v>
      </c>
      <c r="C30" s="35" t="s">
        <v>234</v>
      </c>
      <c r="D30" s="35" t="s">
        <v>234</v>
      </c>
      <c r="E30" s="35" t="s">
        <v>234</v>
      </c>
      <c r="F30" s="262" t="s">
        <v>234</v>
      </c>
      <c r="G30" s="37">
        <v>0</v>
      </c>
      <c r="H30" s="37" t="s">
        <v>234</v>
      </c>
      <c r="I30" s="37" t="s">
        <v>234</v>
      </c>
      <c r="J30" s="37" t="s">
        <v>234</v>
      </c>
      <c r="K30" s="37" t="s">
        <v>234</v>
      </c>
    </row>
    <row r="31" spans="1:11" ht="15" customHeight="1" x14ac:dyDescent="0.2">
      <c r="A31" s="256" t="s">
        <v>188</v>
      </c>
      <c r="B31" s="35">
        <v>19</v>
      </c>
      <c r="C31" s="35">
        <v>39</v>
      </c>
      <c r="D31" s="35">
        <v>63</v>
      </c>
      <c r="E31" s="35">
        <v>68</v>
      </c>
      <c r="F31" s="262">
        <v>68</v>
      </c>
      <c r="G31" s="37">
        <v>32.985138332651104</v>
      </c>
      <c r="H31" s="37">
        <v>67.123770463001122</v>
      </c>
      <c r="I31" s="37">
        <v>106.94904899893444</v>
      </c>
      <c r="J31" s="37">
        <v>114.13365630087482</v>
      </c>
      <c r="K31" s="37">
        <v>112.84424922818148</v>
      </c>
    </row>
    <row r="32" spans="1:11" ht="15" customHeight="1" x14ac:dyDescent="0.2">
      <c r="A32" s="256" t="s">
        <v>189</v>
      </c>
      <c r="B32" s="35">
        <v>0</v>
      </c>
      <c r="C32" s="35" t="s">
        <v>234</v>
      </c>
      <c r="D32" s="35">
        <v>0</v>
      </c>
      <c r="E32" s="35">
        <v>0</v>
      </c>
      <c r="F32" s="262">
        <v>0</v>
      </c>
      <c r="G32" s="37">
        <v>0</v>
      </c>
      <c r="H32" s="37" t="s">
        <v>234</v>
      </c>
      <c r="I32" s="37">
        <v>0</v>
      </c>
      <c r="J32" s="37">
        <v>0</v>
      </c>
      <c r="K32" s="37">
        <v>0</v>
      </c>
    </row>
    <row r="33" spans="1:11" ht="15" customHeight="1" x14ac:dyDescent="0.2">
      <c r="A33" s="256" t="s">
        <v>190</v>
      </c>
      <c r="B33" s="35">
        <v>0</v>
      </c>
      <c r="C33" s="35">
        <v>0</v>
      </c>
      <c r="D33" s="35">
        <v>0</v>
      </c>
      <c r="E33" s="35">
        <v>0</v>
      </c>
      <c r="F33" s="262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ht="15" customHeight="1" x14ac:dyDescent="0.2">
      <c r="A34" s="256" t="s">
        <v>191</v>
      </c>
      <c r="B34" s="35">
        <v>9</v>
      </c>
      <c r="C34" s="35">
        <v>17</v>
      </c>
      <c r="D34" s="35">
        <v>29</v>
      </c>
      <c r="E34" s="35">
        <v>17</v>
      </c>
      <c r="F34" s="262">
        <v>31</v>
      </c>
      <c r="G34" s="37">
        <v>10.696696960720585</v>
      </c>
      <c r="H34" s="37">
        <v>20.174769038116093</v>
      </c>
      <c r="I34" s="37">
        <v>34.341173886115257</v>
      </c>
      <c r="J34" s="37">
        <v>20.220527050243863</v>
      </c>
      <c r="K34" s="37">
        <v>36.835249090118431</v>
      </c>
    </row>
    <row r="35" spans="1:11" ht="15" customHeight="1" x14ac:dyDescent="0.2">
      <c r="A35" s="256" t="s">
        <v>192</v>
      </c>
      <c r="B35" s="35" t="s">
        <v>234</v>
      </c>
      <c r="C35" s="35" t="s">
        <v>234</v>
      </c>
      <c r="D35" s="35" t="s">
        <v>234</v>
      </c>
      <c r="E35" s="35" t="s">
        <v>234</v>
      </c>
      <c r="F35" s="262">
        <v>13</v>
      </c>
      <c r="G35" s="37" t="s">
        <v>234</v>
      </c>
      <c r="H35" s="37" t="s">
        <v>234</v>
      </c>
      <c r="I35" s="37" t="s">
        <v>234</v>
      </c>
      <c r="J35" s="37" t="s">
        <v>234</v>
      </c>
      <c r="K35" s="37">
        <v>51.051214952175521</v>
      </c>
    </row>
    <row r="36" spans="1:11" ht="15" customHeight="1" x14ac:dyDescent="0.2">
      <c r="A36" s="256" t="s">
        <v>193</v>
      </c>
      <c r="B36" s="35" t="s">
        <v>234</v>
      </c>
      <c r="C36" s="35" t="s">
        <v>234</v>
      </c>
      <c r="D36" s="35" t="s">
        <v>234</v>
      </c>
      <c r="E36" s="35">
        <v>0</v>
      </c>
      <c r="F36" s="262">
        <v>0</v>
      </c>
      <c r="G36" s="37" t="s">
        <v>234</v>
      </c>
      <c r="H36" s="37" t="s">
        <v>234</v>
      </c>
      <c r="I36" s="37" t="s">
        <v>234</v>
      </c>
      <c r="J36" s="37">
        <v>0</v>
      </c>
      <c r="K36" s="37">
        <v>0</v>
      </c>
    </row>
    <row r="37" spans="1:11" ht="15" customHeight="1" x14ac:dyDescent="0.2">
      <c r="A37" s="256" t="s">
        <v>194</v>
      </c>
      <c r="B37" s="35">
        <v>81</v>
      </c>
      <c r="C37" s="35">
        <v>90</v>
      </c>
      <c r="D37" s="35">
        <v>130</v>
      </c>
      <c r="E37" s="35">
        <v>122</v>
      </c>
      <c r="F37" s="262">
        <v>207</v>
      </c>
      <c r="G37" s="37">
        <v>13.119432808213741</v>
      </c>
      <c r="H37" s="37">
        <v>14.687499834086289</v>
      </c>
      <c r="I37" s="37">
        <v>21.382072463329784</v>
      </c>
      <c r="J37" s="37">
        <v>20.247236588075573</v>
      </c>
      <c r="K37" s="37">
        <v>34.796495472781615</v>
      </c>
    </row>
    <row r="38" spans="1:11" ht="15" customHeight="1" x14ac:dyDescent="0.2">
      <c r="A38" s="256" t="s">
        <v>195</v>
      </c>
      <c r="B38" s="35">
        <v>5</v>
      </c>
      <c r="C38" s="35">
        <v>6</v>
      </c>
      <c r="D38" s="35">
        <v>12</v>
      </c>
      <c r="E38" s="35">
        <v>6</v>
      </c>
      <c r="F38" s="262">
        <v>7</v>
      </c>
      <c r="G38" s="37">
        <v>7.1142842037748455</v>
      </c>
      <c r="H38" s="37">
        <v>8.373765687465502</v>
      </c>
      <c r="I38" s="37">
        <v>16.436210237969632</v>
      </c>
      <c r="J38" s="37">
        <v>8.1237555650844584</v>
      </c>
      <c r="K38" s="37">
        <v>9.3688179691716336</v>
      </c>
    </row>
    <row r="39" spans="1:11" ht="15" customHeight="1" x14ac:dyDescent="0.2">
      <c r="A39" s="256" t="s">
        <v>196</v>
      </c>
      <c r="B39" s="35">
        <v>0</v>
      </c>
      <c r="C39" s="35">
        <v>0</v>
      </c>
      <c r="D39" s="35" t="s">
        <v>234</v>
      </c>
      <c r="E39" s="35">
        <v>0</v>
      </c>
      <c r="F39" s="262" t="s">
        <v>234</v>
      </c>
      <c r="G39" s="37">
        <v>0</v>
      </c>
      <c r="H39" s="37">
        <v>0</v>
      </c>
      <c r="I39" s="37" t="s">
        <v>234</v>
      </c>
      <c r="J39" s="37">
        <v>0</v>
      </c>
      <c r="K39" s="37" t="s">
        <v>234</v>
      </c>
    </row>
    <row r="40" spans="1:11" ht="15" customHeight="1" x14ac:dyDescent="0.2">
      <c r="A40" s="256" t="s">
        <v>197</v>
      </c>
      <c r="B40" s="35">
        <v>66</v>
      </c>
      <c r="C40" s="35">
        <v>97</v>
      </c>
      <c r="D40" s="35">
        <v>165</v>
      </c>
      <c r="E40" s="35">
        <v>186</v>
      </c>
      <c r="F40" s="262">
        <v>266</v>
      </c>
      <c r="G40" s="37">
        <v>14.050052614298767</v>
      </c>
      <c r="H40" s="37">
        <v>20.567124102431759</v>
      </c>
      <c r="I40" s="37">
        <v>34.861435524169664</v>
      </c>
      <c r="J40" s="37">
        <v>39.105478415752394</v>
      </c>
      <c r="K40" s="37">
        <v>55.781273066085561</v>
      </c>
    </row>
    <row r="41" spans="1:11" ht="15" customHeight="1" x14ac:dyDescent="0.2">
      <c r="A41" s="256" t="s">
        <v>198</v>
      </c>
      <c r="B41" s="35">
        <v>58</v>
      </c>
      <c r="C41" s="35">
        <v>70</v>
      </c>
      <c r="D41" s="35">
        <v>150</v>
      </c>
      <c r="E41" s="35">
        <v>140</v>
      </c>
      <c r="F41" s="262">
        <v>197</v>
      </c>
      <c r="G41" s="37">
        <v>18.492354361586692</v>
      </c>
      <c r="H41" s="37">
        <v>22.116987219516666</v>
      </c>
      <c r="I41" s="37">
        <v>46.996609384165723</v>
      </c>
      <c r="J41" s="37">
        <v>43.516848126813535</v>
      </c>
      <c r="K41" s="37">
        <v>61.29909248894203</v>
      </c>
    </row>
    <row r="42" spans="1:11" ht="15" customHeight="1" x14ac:dyDescent="0.2">
      <c r="A42" s="256" t="s">
        <v>199</v>
      </c>
      <c r="B42" s="35" t="s">
        <v>234</v>
      </c>
      <c r="C42" s="35" t="s">
        <v>234</v>
      </c>
      <c r="D42" s="35" t="s">
        <v>234</v>
      </c>
      <c r="E42" s="35" t="s">
        <v>234</v>
      </c>
      <c r="F42" s="262" t="s">
        <v>234</v>
      </c>
      <c r="G42" s="37" t="s">
        <v>234</v>
      </c>
      <c r="H42" s="37" t="s">
        <v>234</v>
      </c>
      <c r="I42" s="37" t="s">
        <v>234</v>
      </c>
      <c r="J42" s="37" t="s">
        <v>234</v>
      </c>
      <c r="K42" s="37" t="s">
        <v>234</v>
      </c>
    </row>
    <row r="43" spans="1:11" ht="15" customHeight="1" x14ac:dyDescent="0.2">
      <c r="A43" s="256" t="s">
        <v>200</v>
      </c>
      <c r="B43" s="35">
        <v>165</v>
      </c>
      <c r="C43" s="35">
        <v>299</v>
      </c>
      <c r="D43" s="35">
        <v>450</v>
      </c>
      <c r="E43" s="35">
        <v>413</v>
      </c>
      <c r="F43" s="262">
        <v>533</v>
      </c>
      <c r="G43" s="37">
        <v>36.988070705923931</v>
      </c>
      <c r="H43" s="37">
        <v>66.865294469387621</v>
      </c>
      <c r="I43" s="37">
        <v>100.17138189016308</v>
      </c>
      <c r="J43" s="37">
        <v>91.745814769148694</v>
      </c>
      <c r="K43" s="37">
        <v>118.39402170077362</v>
      </c>
    </row>
    <row r="44" spans="1:11" ht="15" customHeight="1" x14ac:dyDescent="0.2">
      <c r="A44" s="256" t="s">
        <v>201</v>
      </c>
      <c r="B44" s="35">
        <v>116</v>
      </c>
      <c r="C44" s="35">
        <v>140</v>
      </c>
      <c r="D44" s="35">
        <v>199</v>
      </c>
      <c r="E44" s="35">
        <v>183</v>
      </c>
      <c r="F44" s="262">
        <v>244</v>
      </c>
      <c r="G44" s="37">
        <v>18.113523495427369</v>
      </c>
      <c r="H44" s="37">
        <v>21.952657869022325</v>
      </c>
      <c r="I44" s="37">
        <v>31.431864335761805</v>
      </c>
      <c r="J44" s="37">
        <v>29.011867358527144</v>
      </c>
      <c r="K44" s="37">
        <v>39.041163453704584</v>
      </c>
    </row>
    <row r="45" spans="1:11" ht="15" customHeight="1" x14ac:dyDescent="0.2">
      <c r="A45" s="256" t="s">
        <v>202</v>
      </c>
      <c r="B45" s="35">
        <v>19</v>
      </c>
      <c r="C45" s="35">
        <v>28</v>
      </c>
      <c r="D45" s="35">
        <v>49</v>
      </c>
      <c r="E45" s="35">
        <v>63</v>
      </c>
      <c r="F45" s="262">
        <v>76</v>
      </c>
      <c r="G45" s="37">
        <v>9.7734666950993159</v>
      </c>
      <c r="H45" s="37">
        <v>14.509278209584298</v>
      </c>
      <c r="I45" s="37">
        <v>25.626105393944403</v>
      </c>
      <c r="J45" s="37">
        <v>33.298627915450098</v>
      </c>
      <c r="K45" s="37">
        <v>41.293468110666858</v>
      </c>
    </row>
    <row r="46" spans="1:11" ht="15" customHeight="1" x14ac:dyDescent="0.2">
      <c r="A46" s="256" t="s">
        <v>203</v>
      </c>
      <c r="B46" s="35">
        <v>9</v>
      </c>
      <c r="C46" s="35">
        <v>38</v>
      </c>
      <c r="D46" s="35">
        <v>98</v>
      </c>
      <c r="E46" s="35">
        <v>73</v>
      </c>
      <c r="F46" s="262">
        <v>99</v>
      </c>
      <c r="G46" s="37">
        <v>5.9812459721935465</v>
      </c>
      <c r="H46" s="37">
        <v>25.019500908329512</v>
      </c>
      <c r="I46" s="37">
        <v>63.685064129543591</v>
      </c>
      <c r="J46" s="37">
        <v>46.819385990718402</v>
      </c>
      <c r="K46" s="37">
        <v>63.005573915784922</v>
      </c>
    </row>
    <row r="47" spans="1:11" ht="15" customHeight="1" x14ac:dyDescent="0.2">
      <c r="A47" s="256" t="s">
        <v>204</v>
      </c>
      <c r="B47" s="35">
        <v>4</v>
      </c>
      <c r="C47" s="35">
        <v>3</v>
      </c>
      <c r="D47" s="35">
        <v>3</v>
      </c>
      <c r="E47" s="35">
        <v>5</v>
      </c>
      <c r="F47" s="262">
        <v>8</v>
      </c>
      <c r="G47" s="37">
        <v>8.0198794510154183</v>
      </c>
      <c r="H47" s="37">
        <v>6.004057241081715</v>
      </c>
      <c r="I47" s="37">
        <v>6.0082160870683383</v>
      </c>
      <c r="J47" s="37">
        <v>9.9849825942775379</v>
      </c>
      <c r="K47" s="37">
        <v>16.215719817328303</v>
      </c>
    </row>
    <row r="48" spans="1:11" ht="15" customHeight="1" x14ac:dyDescent="0.2">
      <c r="A48" s="256" t="s">
        <v>205</v>
      </c>
      <c r="B48" s="35">
        <v>15</v>
      </c>
      <c r="C48" s="35">
        <v>15</v>
      </c>
      <c r="D48" s="35">
        <v>21</v>
      </c>
      <c r="E48" s="35">
        <v>19</v>
      </c>
      <c r="F48" s="262">
        <v>26</v>
      </c>
      <c r="G48" s="37">
        <v>10.897865287885601</v>
      </c>
      <c r="H48" s="37">
        <v>10.974613069443341</v>
      </c>
      <c r="I48" s="37">
        <v>15.467312969490445</v>
      </c>
      <c r="J48" s="37">
        <v>14.136400608633922</v>
      </c>
      <c r="K48" s="37">
        <v>19.581043191397708</v>
      </c>
    </row>
    <row r="49" spans="1:11" ht="15" customHeight="1" x14ac:dyDescent="0.2">
      <c r="A49" s="256" t="s">
        <v>206</v>
      </c>
      <c r="B49" s="35">
        <v>6</v>
      </c>
      <c r="C49" s="35">
        <v>11</v>
      </c>
      <c r="D49" s="35">
        <v>19</v>
      </c>
      <c r="E49" s="35">
        <v>14</v>
      </c>
      <c r="F49" s="262">
        <v>21</v>
      </c>
      <c r="G49" s="37">
        <v>6.5130928628208169</v>
      </c>
      <c r="H49" s="37">
        <v>11.92071073703262</v>
      </c>
      <c r="I49" s="37">
        <v>20.569909672331782</v>
      </c>
      <c r="J49" s="37">
        <v>15.178930121363388</v>
      </c>
      <c r="K49" s="37">
        <v>23.042787679582823</v>
      </c>
    </row>
    <row r="50" spans="1:11" ht="15" customHeight="1" x14ac:dyDescent="0.2">
      <c r="A50" s="256" t="s">
        <v>207</v>
      </c>
      <c r="B50" s="35">
        <v>60</v>
      </c>
      <c r="C50" s="35">
        <v>103</v>
      </c>
      <c r="D50" s="35">
        <v>169</v>
      </c>
      <c r="E50" s="35">
        <v>120</v>
      </c>
      <c r="F50" s="262">
        <v>162</v>
      </c>
      <c r="G50" s="37">
        <v>16.087140897830654</v>
      </c>
      <c r="H50" s="37">
        <v>27.725765179470066</v>
      </c>
      <c r="I50" s="37">
        <v>45.769749074418975</v>
      </c>
      <c r="J50" s="37">
        <v>32.668005189280635</v>
      </c>
      <c r="K50" s="37">
        <v>44.706103849324919</v>
      </c>
    </row>
    <row r="51" spans="1:11" ht="15" customHeight="1" x14ac:dyDescent="0.2">
      <c r="A51" s="256" t="s">
        <v>208</v>
      </c>
      <c r="B51" s="35">
        <v>0</v>
      </c>
      <c r="C51" s="35">
        <v>9</v>
      </c>
      <c r="D51" s="35">
        <v>11</v>
      </c>
      <c r="E51" s="35">
        <v>5</v>
      </c>
      <c r="F51" s="262">
        <v>17</v>
      </c>
      <c r="G51" s="37">
        <v>0</v>
      </c>
      <c r="H51" s="37">
        <v>16.920269968388304</v>
      </c>
      <c r="I51" s="37">
        <v>20.814246707419183</v>
      </c>
      <c r="J51" s="37">
        <v>9.4991760939295524</v>
      </c>
      <c r="K51" s="37">
        <v>32.953224761386977</v>
      </c>
    </row>
    <row r="52" spans="1:11" ht="15" customHeight="1" x14ac:dyDescent="0.2">
      <c r="A52" s="256" t="s">
        <v>209</v>
      </c>
      <c r="B52" s="35" t="s">
        <v>234</v>
      </c>
      <c r="C52" s="35" t="s">
        <v>234</v>
      </c>
      <c r="D52" s="35">
        <v>36</v>
      </c>
      <c r="E52" s="35">
        <v>44</v>
      </c>
      <c r="F52" s="262">
        <v>18</v>
      </c>
      <c r="G52" s="37" t="s">
        <v>234</v>
      </c>
      <c r="H52" s="37" t="s">
        <v>234</v>
      </c>
      <c r="I52" s="37">
        <v>111.5757587404651</v>
      </c>
      <c r="J52" s="37">
        <v>134.74159836225633</v>
      </c>
      <c r="K52" s="37">
        <v>54.626093698630427</v>
      </c>
    </row>
    <row r="53" spans="1:11" ht="15" customHeight="1" x14ac:dyDescent="0.2">
      <c r="A53" s="256" t="s">
        <v>210</v>
      </c>
      <c r="B53" s="35">
        <v>0</v>
      </c>
      <c r="C53" s="35">
        <v>0</v>
      </c>
      <c r="D53" s="35">
        <v>0</v>
      </c>
      <c r="E53" s="35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</row>
    <row r="54" spans="1:11" ht="15" customHeight="1" x14ac:dyDescent="0.2">
      <c r="A54" s="256" t="s">
        <v>211</v>
      </c>
      <c r="B54" s="35">
        <v>0</v>
      </c>
      <c r="C54" s="35">
        <v>0</v>
      </c>
      <c r="D54" s="35" t="s">
        <v>234</v>
      </c>
      <c r="E54" s="35" t="s">
        <v>234</v>
      </c>
      <c r="F54" s="262" t="s">
        <v>234</v>
      </c>
      <c r="G54" s="37">
        <v>0</v>
      </c>
      <c r="H54" s="37">
        <v>0</v>
      </c>
      <c r="I54" s="37" t="s">
        <v>234</v>
      </c>
      <c r="J54" s="37" t="s">
        <v>234</v>
      </c>
      <c r="K54" s="37" t="s">
        <v>234</v>
      </c>
    </row>
    <row r="55" spans="1:11" ht="15" customHeight="1" x14ac:dyDescent="0.2">
      <c r="A55" s="256" t="s">
        <v>212</v>
      </c>
      <c r="B55" s="35">
        <v>18</v>
      </c>
      <c r="C55" s="35">
        <v>22</v>
      </c>
      <c r="D55" s="35">
        <v>22</v>
      </c>
      <c r="E55" s="35">
        <v>31</v>
      </c>
      <c r="F55" s="262">
        <v>40</v>
      </c>
      <c r="G55" s="37">
        <v>21.344867854425662</v>
      </c>
      <c r="H55" s="37">
        <v>25.94331918220152</v>
      </c>
      <c r="I55" s="37">
        <v>25.819128260798131</v>
      </c>
      <c r="J55" s="37">
        <v>36.210858337374717</v>
      </c>
      <c r="K55" s="37">
        <v>46.759462318309787</v>
      </c>
    </row>
    <row r="56" spans="1:11" ht="15" customHeight="1" x14ac:dyDescent="0.2">
      <c r="A56" s="256" t="s">
        <v>213</v>
      </c>
      <c r="B56" s="35">
        <v>6</v>
      </c>
      <c r="C56" s="35">
        <v>3</v>
      </c>
      <c r="D56" s="35">
        <v>7</v>
      </c>
      <c r="E56" s="35">
        <v>7</v>
      </c>
      <c r="F56" s="262">
        <v>16</v>
      </c>
      <c r="G56" s="37">
        <v>6.7518957577236964</v>
      </c>
      <c r="H56" s="37">
        <v>3.4035695768546139</v>
      </c>
      <c r="I56" s="37">
        <v>8.0017723218456052</v>
      </c>
      <c r="J56" s="37">
        <v>8.0348033911441803</v>
      </c>
      <c r="K56" s="37">
        <v>18.523610146399456</v>
      </c>
    </row>
    <row r="57" spans="1:11" ht="15" customHeight="1" x14ac:dyDescent="0.2">
      <c r="A57" s="256" t="s">
        <v>214</v>
      </c>
      <c r="B57" s="35">
        <v>44</v>
      </c>
      <c r="C57" s="35">
        <v>69</v>
      </c>
      <c r="D57" s="35">
        <v>63</v>
      </c>
      <c r="E57" s="35">
        <v>67</v>
      </c>
      <c r="F57" s="262">
        <v>93</v>
      </c>
      <c r="G57" s="37">
        <v>39.390628600869462</v>
      </c>
      <c r="H57" s="37">
        <v>61.377615544796988</v>
      </c>
      <c r="I57" s="37">
        <v>55.724281684471187</v>
      </c>
      <c r="J57" s="37">
        <v>58.86832129522854</v>
      </c>
      <c r="K57" s="37">
        <v>81.633454719565052</v>
      </c>
    </row>
    <row r="58" spans="1:11" ht="15" customHeight="1" x14ac:dyDescent="0.2">
      <c r="A58" s="256" t="s">
        <v>215</v>
      </c>
      <c r="B58" s="35" t="s">
        <v>234</v>
      </c>
      <c r="C58" s="35" t="s">
        <v>234</v>
      </c>
      <c r="D58" s="35" t="s">
        <v>234</v>
      </c>
      <c r="E58" s="35">
        <v>14</v>
      </c>
      <c r="F58" s="262">
        <v>20</v>
      </c>
      <c r="G58" s="37" t="s">
        <v>234</v>
      </c>
      <c r="H58" s="37" t="s">
        <v>234</v>
      </c>
      <c r="I58" s="37" t="s">
        <v>234</v>
      </c>
      <c r="J58" s="37">
        <v>70.17539405320349</v>
      </c>
      <c r="K58" s="37">
        <v>99.653465995611228</v>
      </c>
    </row>
    <row r="59" spans="1:11" ht="15" customHeight="1" x14ac:dyDescent="0.2">
      <c r="A59" s="256" t="s">
        <v>216</v>
      </c>
      <c r="B59" s="35" t="s">
        <v>234</v>
      </c>
      <c r="C59" s="35" t="s">
        <v>234</v>
      </c>
      <c r="D59" s="35" t="s">
        <v>234</v>
      </c>
      <c r="E59" s="35" t="s">
        <v>234</v>
      </c>
      <c r="F59" s="262" t="s">
        <v>234</v>
      </c>
      <c r="G59" s="37" t="s">
        <v>234</v>
      </c>
      <c r="H59" s="37" t="s">
        <v>234</v>
      </c>
      <c r="I59" s="37" t="s">
        <v>234</v>
      </c>
      <c r="J59" s="37" t="s">
        <v>234</v>
      </c>
      <c r="K59" s="37" t="s">
        <v>234</v>
      </c>
    </row>
    <row r="60" spans="1:11" ht="15" customHeight="1" x14ac:dyDescent="0.2">
      <c r="A60" s="256" t="s">
        <v>217</v>
      </c>
      <c r="B60" s="35">
        <v>0</v>
      </c>
      <c r="C60" s="35">
        <v>0</v>
      </c>
      <c r="D60" s="35">
        <v>0</v>
      </c>
      <c r="E60" s="35" t="s">
        <v>234</v>
      </c>
      <c r="F60" s="262">
        <v>0</v>
      </c>
      <c r="G60" s="37">
        <v>0</v>
      </c>
      <c r="H60" s="37">
        <v>0</v>
      </c>
      <c r="I60" s="37">
        <v>0</v>
      </c>
      <c r="J60" s="37" t="s">
        <v>234</v>
      </c>
      <c r="K60" s="37">
        <v>0</v>
      </c>
    </row>
    <row r="61" spans="1:11" ht="15" customHeight="1" x14ac:dyDescent="0.2">
      <c r="A61" s="256" t="s">
        <v>218</v>
      </c>
      <c r="B61" s="35">
        <v>31</v>
      </c>
      <c r="C61" s="35">
        <v>33</v>
      </c>
      <c r="D61" s="35">
        <v>80</v>
      </c>
      <c r="E61" s="35">
        <v>114</v>
      </c>
      <c r="F61" s="262">
        <v>188</v>
      </c>
      <c r="G61" s="37">
        <v>32.697252111279312</v>
      </c>
      <c r="H61" s="37">
        <v>34.484709652435917</v>
      </c>
      <c r="I61" s="37">
        <v>82.796163416878542</v>
      </c>
      <c r="J61" s="37">
        <v>116.80917608350522</v>
      </c>
      <c r="K61" s="37">
        <v>191.60576415520049</v>
      </c>
    </row>
    <row r="62" spans="1:11" ht="15" customHeight="1" x14ac:dyDescent="0.2">
      <c r="A62" s="256" t="s">
        <v>219</v>
      </c>
      <c r="B62" s="35" t="s">
        <v>234</v>
      </c>
      <c r="C62" s="35" t="s">
        <v>234</v>
      </c>
      <c r="D62" s="35" t="s">
        <v>234</v>
      </c>
      <c r="E62" s="35" t="s">
        <v>234</v>
      </c>
      <c r="F62" s="262" t="s">
        <v>234</v>
      </c>
      <c r="G62" s="37" t="s">
        <v>234</v>
      </c>
      <c r="H62" s="37" t="s">
        <v>234</v>
      </c>
      <c r="I62" s="37" t="s">
        <v>234</v>
      </c>
      <c r="J62" s="37" t="s">
        <v>234</v>
      </c>
      <c r="K62" s="37" t="s">
        <v>234</v>
      </c>
    </row>
    <row r="63" spans="1:11" ht="15" customHeight="1" x14ac:dyDescent="0.2">
      <c r="A63" s="256" t="s">
        <v>220</v>
      </c>
      <c r="B63" s="35">
        <v>20</v>
      </c>
      <c r="C63" s="35">
        <v>36</v>
      </c>
      <c r="D63" s="35">
        <v>49</v>
      </c>
      <c r="E63" s="35">
        <v>37</v>
      </c>
      <c r="F63" s="262">
        <v>53</v>
      </c>
      <c r="G63" s="37">
        <v>12.503203964432753</v>
      </c>
      <c r="H63" s="37">
        <v>22.60775942871815</v>
      </c>
      <c r="I63" s="37">
        <v>30.956215624119171</v>
      </c>
      <c r="J63" s="37">
        <v>23.447648718110212</v>
      </c>
      <c r="K63" s="37">
        <v>33.834384820587367</v>
      </c>
    </row>
    <row r="64" spans="1:11" ht="15" customHeight="1" x14ac:dyDescent="0.2">
      <c r="A64" s="256" t="s">
        <v>221</v>
      </c>
      <c r="B64" s="35" t="s">
        <v>234</v>
      </c>
      <c r="C64" s="35">
        <v>13</v>
      </c>
      <c r="D64" s="35" t="s">
        <v>234</v>
      </c>
      <c r="E64" s="35">
        <v>17</v>
      </c>
      <c r="F64" s="262">
        <v>18</v>
      </c>
      <c r="G64" s="37" t="s">
        <v>234</v>
      </c>
      <c r="H64" s="37">
        <v>24.769852201683555</v>
      </c>
      <c r="I64" s="37" t="s">
        <v>234</v>
      </c>
      <c r="J64" s="37">
        <v>32.282108284670585</v>
      </c>
      <c r="K64" s="37">
        <v>34.079520696028361</v>
      </c>
    </row>
    <row r="65" spans="1:12" ht="15" customHeight="1" x14ac:dyDescent="0.2">
      <c r="A65" s="256" t="s">
        <v>222</v>
      </c>
      <c r="B65" s="35" t="s">
        <v>234</v>
      </c>
      <c r="C65" s="35" t="s">
        <v>234</v>
      </c>
      <c r="D65" s="35" t="s">
        <v>234</v>
      </c>
      <c r="E65" s="35" t="s">
        <v>234</v>
      </c>
      <c r="F65" s="262" t="s">
        <v>234</v>
      </c>
      <c r="G65" s="37" t="s">
        <v>234</v>
      </c>
      <c r="H65" s="37" t="s">
        <v>234</v>
      </c>
      <c r="I65" s="37" t="s">
        <v>234</v>
      </c>
      <c r="J65" s="37" t="s">
        <v>234</v>
      </c>
      <c r="K65" s="37" t="s">
        <v>234</v>
      </c>
    </row>
    <row r="66" spans="1:12" s="40" customFormat="1" ht="24.95" customHeight="1" x14ac:dyDescent="0.25">
      <c r="A66" s="39" t="s">
        <v>223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2" s="45" customFormat="1" ht="15.95" customHeight="1" x14ac:dyDescent="0.25">
      <c r="A67" s="41" t="s">
        <v>737</v>
      </c>
      <c r="B67" s="33"/>
      <c r="C67" s="33"/>
      <c r="D67" s="33"/>
      <c r="E67" s="33"/>
      <c r="F67" s="33"/>
      <c r="G67" s="33"/>
      <c r="H67" s="33"/>
      <c r="I67" s="40"/>
      <c r="J67" s="40"/>
      <c r="K67" s="40"/>
    </row>
    <row r="68" spans="1:12" s="40" customFormat="1" ht="18" customHeight="1" x14ac:dyDescent="0.25">
      <c r="A68" s="41" t="s">
        <v>224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2" s="40" customFormat="1" ht="18" customHeight="1" x14ac:dyDescent="0.25">
      <c r="A69" s="41" t="s">
        <v>225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s="40" customFormat="1" ht="18" customHeight="1" x14ac:dyDescent="0.25">
      <c r="A70" s="85" t="s">
        <v>295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2" s="40" customFormat="1" ht="15.75" x14ac:dyDescent="0.25">
      <c r="A71" s="85" t="s">
        <v>296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2" ht="15.75" x14ac:dyDescent="0.25">
      <c r="A72" s="84" t="s">
        <v>145</v>
      </c>
      <c r="L72" s="45"/>
    </row>
  </sheetData>
  <sheetProtection algorithmName="SHA-512" hashValue="9SiC2YLN/uwLBi1IX8htHYPcSi2l52kzddUOBzijetG8mFXx6GA5jDnN68crJd9NKy1oKUvR1Na+DKx+ljQMwg==" saltValue="Drm5QjBJg4+Yvv1NNIphig==" spinCount="100000" sheet="1" objects="1" scenarios="1"/>
  <hyperlinks>
    <hyperlink ref="A72" location="'Table of Contents'!A1" display="Click here to return to the Table of Contents" xr:uid="{81588CA7-4553-4494-8B57-5CDFF8EB6F90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0331-0740-4B1D-B517-708293A84F61}">
  <sheetPr codeName="Sheet68">
    <pageSetUpPr fitToPage="1"/>
  </sheetPr>
  <dimension ref="A1:C11"/>
  <sheetViews>
    <sheetView workbookViewId="0"/>
  </sheetViews>
  <sheetFormatPr defaultRowHeight="15" x14ac:dyDescent="0.25"/>
  <cols>
    <col min="1" max="1" width="27.42578125" customWidth="1"/>
    <col min="2" max="2" width="15" customWidth="1"/>
    <col min="3" max="3" width="17.7109375" customWidth="1"/>
  </cols>
  <sheetData>
    <row r="1" spans="1:3" ht="21.75" thickBot="1" x14ac:dyDescent="0.4">
      <c r="A1" s="105" t="s">
        <v>739</v>
      </c>
    </row>
    <row r="2" spans="1:3" ht="18" thickBot="1" x14ac:dyDescent="0.3">
      <c r="A2" s="400" t="s">
        <v>381</v>
      </c>
      <c r="B2" s="403" t="s">
        <v>382</v>
      </c>
      <c r="C2" s="193" t="s">
        <v>383</v>
      </c>
    </row>
    <row r="3" spans="1:3" ht="15.75" x14ac:dyDescent="0.25">
      <c r="A3" s="566" t="s">
        <v>244</v>
      </c>
      <c r="B3" s="404">
        <v>13527</v>
      </c>
      <c r="C3" s="194">
        <v>100</v>
      </c>
    </row>
    <row r="4" spans="1:3" ht="15.75" x14ac:dyDescent="0.25">
      <c r="A4" s="433" t="s">
        <v>384</v>
      </c>
      <c r="B4" s="405">
        <v>5116</v>
      </c>
      <c r="C4" s="195">
        <v>37.820654986323653</v>
      </c>
    </row>
    <row r="5" spans="1:3" ht="15.75" x14ac:dyDescent="0.25">
      <c r="A5" s="434" t="s">
        <v>385</v>
      </c>
      <c r="B5" s="405">
        <v>8274</v>
      </c>
      <c r="C5" s="195">
        <v>61.166555777334224</v>
      </c>
    </row>
    <row r="6" spans="1:3" ht="15.75" x14ac:dyDescent="0.25">
      <c r="A6" s="434" t="s">
        <v>386</v>
      </c>
      <c r="B6" s="405">
        <v>4</v>
      </c>
      <c r="C6" s="195">
        <v>2.9570488652324981E-2</v>
      </c>
    </row>
    <row r="7" spans="1:3" ht="15.75" x14ac:dyDescent="0.25">
      <c r="A7" s="434" t="s">
        <v>387</v>
      </c>
      <c r="B7" s="405">
        <v>104</v>
      </c>
      <c r="C7" s="195">
        <v>0.76883270496044953</v>
      </c>
    </row>
    <row r="8" spans="1:3" ht="15.75" x14ac:dyDescent="0.25">
      <c r="A8" s="434" t="s">
        <v>388</v>
      </c>
      <c r="B8" s="405">
        <v>11</v>
      </c>
      <c r="C8" s="195">
        <v>8.1318843793893703E-2</v>
      </c>
    </row>
    <row r="9" spans="1:3" ht="16.5" thickBot="1" x14ac:dyDescent="0.3">
      <c r="A9" s="435" t="s">
        <v>389</v>
      </c>
      <c r="B9" s="406">
        <v>18</v>
      </c>
      <c r="C9" s="197">
        <v>0.13306719893546243</v>
      </c>
    </row>
    <row r="10" spans="1:3" ht="15.75" x14ac:dyDescent="0.25">
      <c r="A10" s="41" t="s">
        <v>225</v>
      </c>
      <c r="B10" s="33"/>
      <c r="C10" s="33"/>
    </row>
    <row r="11" spans="1:3" ht="15.75" x14ac:dyDescent="0.25">
      <c r="A11" s="84" t="s">
        <v>145</v>
      </c>
    </row>
  </sheetData>
  <sheetProtection algorithmName="SHA-512" hashValue="z+hFUNc8aFkCC9lU4Lfnu/iRwgWaWm3ijqRWyYJ8ZzpmreMUPOJeUQ36x/aQbxupkze4wHS5fYWPUbcc7zM5iw==" saltValue="IuZ7i7MpFhjkxp3qqSRd7A==" spinCount="100000" sheet="1" objects="1" scenarios="1"/>
  <hyperlinks>
    <hyperlink ref="A11" location="'Table of Contents'!A1" display="Click here to return to the Table of Contents" xr:uid="{6A10F7AE-0FF2-4461-B153-F432F687A451}"/>
  </hyperlinks>
  <pageMargins left="0.7" right="0.7" top="0.75" bottom="0.75" header="0.3" footer="0.3"/>
  <pageSetup scale="63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621E-4DC6-4C36-90DB-87541C42C5BD}">
  <sheetPr codeName="Sheet67">
    <pageSetUpPr fitToPage="1"/>
  </sheetPr>
  <dimension ref="A1:C10"/>
  <sheetViews>
    <sheetView workbookViewId="0"/>
  </sheetViews>
  <sheetFormatPr defaultRowHeight="15" x14ac:dyDescent="0.25"/>
  <cols>
    <col min="1" max="1" width="37.28515625" customWidth="1"/>
    <col min="2" max="2" width="16.28515625" customWidth="1"/>
    <col min="3" max="3" width="15.140625" customWidth="1"/>
  </cols>
  <sheetData>
    <row r="1" spans="1:3" ht="21.75" thickBot="1" x14ac:dyDescent="0.4">
      <c r="A1" s="105" t="s">
        <v>740</v>
      </c>
    </row>
    <row r="2" spans="1:3" ht="18" thickBot="1" x14ac:dyDescent="0.3">
      <c r="A2" s="400" t="s">
        <v>676</v>
      </c>
      <c r="B2" s="403" t="s">
        <v>382</v>
      </c>
      <c r="C2" s="193" t="s">
        <v>383</v>
      </c>
    </row>
    <row r="3" spans="1:3" ht="15.75" x14ac:dyDescent="0.25">
      <c r="A3" s="566" t="s">
        <v>244</v>
      </c>
      <c r="B3" s="404">
        <v>13527</v>
      </c>
      <c r="C3" s="194">
        <v>100</v>
      </c>
    </row>
    <row r="4" spans="1:3" ht="15.75" x14ac:dyDescent="0.25">
      <c r="A4" s="433" t="s">
        <v>677</v>
      </c>
      <c r="B4" s="405">
        <v>226</v>
      </c>
      <c r="C4" s="195">
        <v>1.6707326088563614</v>
      </c>
    </row>
    <row r="5" spans="1:3" ht="15.75" x14ac:dyDescent="0.25">
      <c r="A5" s="434" t="s">
        <v>678</v>
      </c>
      <c r="B5" s="405">
        <v>1117</v>
      </c>
      <c r="C5" s="195">
        <v>8.2575589561617502</v>
      </c>
    </row>
    <row r="6" spans="1:3" ht="15.75" x14ac:dyDescent="0.25">
      <c r="A6" s="434" t="s">
        <v>679</v>
      </c>
      <c r="B6" s="405">
        <v>2215</v>
      </c>
      <c r="C6" s="195">
        <v>16.374658091224958</v>
      </c>
    </row>
    <row r="7" spans="1:3" ht="15.75" x14ac:dyDescent="0.25">
      <c r="A7" s="434" t="s">
        <v>811</v>
      </c>
      <c r="B7" s="405">
        <v>39</v>
      </c>
      <c r="C7" s="195">
        <v>0.28831226436016855</v>
      </c>
    </row>
    <row r="8" spans="1:3" ht="16.5" thickBot="1" x14ac:dyDescent="0.3">
      <c r="A8" s="435" t="s">
        <v>389</v>
      </c>
      <c r="B8" s="406">
        <v>9930</v>
      </c>
      <c r="C8" s="197">
        <v>73.40873807939677</v>
      </c>
    </row>
    <row r="9" spans="1:3" ht="15.75" x14ac:dyDescent="0.25">
      <c r="A9" s="41" t="s">
        <v>225</v>
      </c>
    </row>
    <row r="10" spans="1:3" ht="15.75" x14ac:dyDescent="0.25">
      <c r="A10" s="84" t="s">
        <v>145</v>
      </c>
    </row>
  </sheetData>
  <sheetProtection algorithmName="SHA-512" hashValue="CwIsa6cz/ocxSUCW9FgwdLUF5ev9VCHtMkz4w3qyMyncutiL0zpc7tAiHZmNNwbPa4zsOZhn0Cx7GkAyI2Z5Mw==" saltValue="KRXZaEoZNb5WEDoORbDctQ==" spinCount="100000" sheet="1" objects="1" scenarios="1"/>
  <hyperlinks>
    <hyperlink ref="A10" location="'Table of Contents'!A1" display="Click here to return to the Table of Contents" xr:uid="{18A5B7A3-8F77-4AFD-8B14-F41AE9C2335E}"/>
  </hyperlinks>
  <pageMargins left="0.7" right="0.7" top="0.75" bottom="0.75" header="0.3" footer="0.3"/>
  <pageSetup scale="63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4C43-6590-45FE-BF2E-7062711626AE}">
  <sheetPr codeName="Sheet62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11" width="10.7109375" style="43" customWidth="1"/>
    <col min="12" max="12" width="9.7109375" style="45" customWidth="1"/>
    <col min="13" max="16384" width="9.140625" style="43"/>
  </cols>
  <sheetData>
    <row r="1" spans="1:17" ht="21" x14ac:dyDescent="0.25">
      <c r="A1" s="367" t="s">
        <v>741</v>
      </c>
      <c r="P1" s="102" t="s">
        <v>147</v>
      </c>
      <c r="Q1" s="21"/>
    </row>
    <row r="2" spans="1:17" ht="35.1" customHeight="1" thickBot="1" x14ac:dyDescent="0.25">
      <c r="A2" s="367" t="s">
        <v>733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s="27" customFormat="1" ht="38.1" customHeight="1" thickBot="1" x14ac:dyDescent="0.35">
      <c r="A3" s="22" t="s">
        <v>148</v>
      </c>
      <c r="B3" s="375" t="s">
        <v>149</v>
      </c>
      <c r="C3" s="133" t="s">
        <v>150</v>
      </c>
      <c r="D3" s="133" t="s">
        <v>151</v>
      </c>
      <c r="E3" s="133" t="s">
        <v>152</v>
      </c>
      <c r="F3" s="193" t="s">
        <v>153</v>
      </c>
      <c r="G3" s="24" t="s">
        <v>154</v>
      </c>
      <c r="H3" s="24" t="s">
        <v>155</v>
      </c>
      <c r="I3" s="24" t="s">
        <v>156</v>
      </c>
      <c r="J3" s="24" t="s">
        <v>157</v>
      </c>
      <c r="K3" s="24" t="s">
        <v>158</v>
      </c>
      <c r="L3" s="474" t="s">
        <v>159</v>
      </c>
    </row>
    <row r="4" spans="1:17" s="33" customFormat="1" ht="18" customHeight="1" x14ac:dyDescent="0.25">
      <c r="A4" s="28" t="s">
        <v>160</v>
      </c>
      <c r="B4" s="235">
        <v>288</v>
      </c>
      <c r="C4" s="260">
        <v>328</v>
      </c>
      <c r="D4" s="260">
        <v>446</v>
      </c>
      <c r="E4" s="260">
        <v>483</v>
      </c>
      <c r="F4" s="261">
        <v>528</v>
      </c>
      <c r="G4" s="31">
        <v>61.042038464962296</v>
      </c>
      <c r="H4" s="31">
        <v>72.207888271501659</v>
      </c>
      <c r="I4" s="31">
        <v>99.877728162384173</v>
      </c>
      <c r="J4" s="31">
        <v>114.8916735649245</v>
      </c>
      <c r="K4" s="31">
        <v>120.85726253722427</v>
      </c>
      <c r="L4" s="475" t="s">
        <v>161</v>
      </c>
    </row>
    <row r="5" spans="1:17" s="33" customFormat="1" ht="15" customHeight="1" x14ac:dyDescent="0.25">
      <c r="A5" s="34" t="s">
        <v>162</v>
      </c>
      <c r="B5" s="236">
        <v>5</v>
      </c>
      <c r="C5" s="200">
        <v>1</v>
      </c>
      <c r="D5" s="200">
        <v>6</v>
      </c>
      <c r="E5" s="200">
        <v>8</v>
      </c>
      <c r="F5" s="262">
        <v>8</v>
      </c>
      <c r="G5" s="37">
        <v>26.460626587637595</v>
      </c>
      <c r="H5" s="37">
        <v>5.4860653938994952</v>
      </c>
      <c r="I5" s="37">
        <v>32.972467989228996</v>
      </c>
      <c r="J5" s="37">
        <v>46.237429198936539</v>
      </c>
      <c r="K5" s="37">
        <v>45.253988007693181</v>
      </c>
      <c r="L5" s="476">
        <v>33</v>
      </c>
    </row>
    <row r="6" spans="1:17" s="33" customFormat="1" ht="16.5" customHeight="1" x14ac:dyDescent="0.25">
      <c r="A6" s="33" t="s">
        <v>163</v>
      </c>
      <c r="B6" s="236">
        <v>0</v>
      </c>
      <c r="C6" s="200">
        <v>0</v>
      </c>
      <c r="D6" s="200">
        <v>1</v>
      </c>
      <c r="E6" s="200">
        <v>1</v>
      </c>
      <c r="F6" s="262">
        <v>0</v>
      </c>
      <c r="G6" s="37">
        <v>0</v>
      </c>
      <c r="H6" s="37">
        <v>0</v>
      </c>
      <c r="I6" s="37">
        <v>124.22360248447205</v>
      </c>
      <c r="J6" s="37">
        <v>143.26647564469914</v>
      </c>
      <c r="K6" s="37">
        <v>0</v>
      </c>
      <c r="L6" s="476">
        <v>38</v>
      </c>
    </row>
    <row r="7" spans="1:17" s="33" customFormat="1" ht="15" customHeight="1" x14ac:dyDescent="0.25">
      <c r="A7" s="34" t="s">
        <v>164</v>
      </c>
      <c r="B7" s="236">
        <v>0</v>
      </c>
      <c r="C7" s="200">
        <v>0</v>
      </c>
      <c r="D7" s="200">
        <v>0</v>
      </c>
      <c r="E7" s="200">
        <v>0</v>
      </c>
      <c r="F7" s="262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476">
        <v>38</v>
      </c>
    </row>
    <row r="8" spans="1:17" s="33" customFormat="1" ht="15" customHeight="1" x14ac:dyDescent="0.25">
      <c r="A8" s="34" t="s">
        <v>165</v>
      </c>
      <c r="B8" s="236">
        <v>0</v>
      </c>
      <c r="C8" s="200">
        <v>0</v>
      </c>
      <c r="D8" s="200">
        <v>1</v>
      </c>
      <c r="E8" s="200">
        <v>0</v>
      </c>
      <c r="F8" s="262">
        <v>0</v>
      </c>
      <c r="G8" s="37">
        <v>0</v>
      </c>
      <c r="H8" s="37">
        <v>0</v>
      </c>
      <c r="I8" s="37">
        <v>318.47133757961785</v>
      </c>
      <c r="J8" s="37">
        <v>0</v>
      </c>
      <c r="K8" s="37">
        <v>0</v>
      </c>
      <c r="L8" s="476">
        <v>38</v>
      </c>
    </row>
    <row r="9" spans="1:17" s="33" customFormat="1" ht="15" customHeight="1" x14ac:dyDescent="0.25">
      <c r="A9" s="34" t="s">
        <v>166</v>
      </c>
      <c r="B9" s="236">
        <v>3</v>
      </c>
      <c r="C9" s="200">
        <v>2</v>
      </c>
      <c r="D9" s="200">
        <v>4</v>
      </c>
      <c r="E9" s="200">
        <v>2</v>
      </c>
      <c r="F9" s="262">
        <v>3</v>
      </c>
      <c r="G9" s="37">
        <v>125.57555462536627</v>
      </c>
      <c r="H9" s="37">
        <v>82.678792889623807</v>
      </c>
      <c r="I9" s="37">
        <v>186.13308515588645</v>
      </c>
      <c r="J9" s="37">
        <v>100.80645161290323</v>
      </c>
      <c r="K9" s="37">
        <v>156.73981191222572</v>
      </c>
      <c r="L9" s="476">
        <v>16</v>
      </c>
    </row>
    <row r="10" spans="1:17" s="33" customFormat="1" ht="15" customHeight="1" x14ac:dyDescent="0.25">
      <c r="A10" s="34" t="s">
        <v>167</v>
      </c>
      <c r="B10" s="236">
        <v>0</v>
      </c>
      <c r="C10" s="200">
        <v>0</v>
      </c>
      <c r="D10" s="200">
        <v>0</v>
      </c>
      <c r="E10" s="200">
        <v>0</v>
      </c>
      <c r="F10" s="262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476">
        <v>38</v>
      </c>
    </row>
    <row r="11" spans="1:17" s="33" customFormat="1" ht="15" customHeight="1" x14ac:dyDescent="0.25">
      <c r="A11" s="34" t="s">
        <v>168</v>
      </c>
      <c r="B11" s="236">
        <v>0</v>
      </c>
      <c r="C11" s="200">
        <v>0</v>
      </c>
      <c r="D11" s="200">
        <v>1</v>
      </c>
      <c r="E11" s="200">
        <v>0</v>
      </c>
      <c r="F11" s="262">
        <v>0</v>
      </c>
      <c r="G11" s="37">
        <v>0</v>
      </c>
      <c r="H11" s="37">
        <v>0</v>
      </c>
      <c r="I11" s="37">
        <v>401.60642570281124</v>
      </c>
      <c r="J11" s="37">
        <v>0</v>
      </c>
      <c r="K11" s="37">
        <v>0</v>
      </c>
      <c r="L11" s="476">
        <v>38</v>
      </c>
    </row>
    <row r="12" spans="1:17" s="33" customFormat="1" ht="15" customHeight="1" x14ac:dyDescent="0.25">
      <c r="A12" s="38" t="s">
        <v>169</v>
      </c>
      <c r="B12" s="236">
        <v>2</v>
      </c>
      <c r="C12" s="200">
        <v>4</v>
      </c>
      <c r="D12" s="200">
        <v>4</v>
      </c>
      <c r="E12" s="200">
        <v>6</v>
      </c>
      <c r="F12" s="262">
        <v>4</v>
      </c>
      <c r="G12" s="37">
        <v>16.412276382734284</v>
      </c>
      <c r="H12" s="37">
        <v>33.380622548610532</v>
      </c>
      <c r="I12" s="37">
        <v>33.866734400135464</v>
      </c>
      <c r="J12" s="37">
        <v>50.787201625190455</v>
      </c>
      <c r="K12" s="37">
        <v>33.619095646327111</v>
      </c>
      <c r="L12" s="476">
        <v>37</v>
      </c>
    </row>
    <row r="13" spans="1:17" s="33" customFormat="1" ht="15" customHeight="1" x14ac:dyDescent="0.25">
      <c r="A13" s="34" t="s">
        <v>170</v>
      </c>
      <c r="B13" s="236">
        <v>0</v>
      </c>
      <c r="C13" s="200">
        <v>0</v>
      </c>
      <c r="D13" s="200">
        <v>0</v>
      </c>
      <c r="E13" s="200">
        <v>0</v>
      </c>
      <c r="F13" s="262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476">
        <v>38</v>
      </c>
    </row>
    <row r="14" spans="1:17" s="33" customFormat="1" ht="15" customHeight="1" x14ac:dyDescent="0.25">
      <c r="A14" s="34" t="s">
        <v>171</v>
      </c>
      <c r="B14" s="236">
        <v>0</v>
      </c>
      <c r="C14" s="200">
        <v>0</v>
      </c>
      <c r="D14" s="200">
        <v>1</v>
      </c>
      <c r="E14" s="200">
        <v>4</v>
      </c>
      <c r="F14" s="262">
        <v>0</v>
      </c>
      <c r="G14" s="37">
        <v>0</v>
      </c>
      <c r="H14" s="37">
        <v>0</v>
      </c>
      <c r="I14" s="37">
        <v>65.316786414108421</v>
      </c>
      <c r="J14" s="37">
        <v>270.63599458728009</v>
      </c>
      <c r="K14" s="37">
        <v>0</v>
      </c>
      <c r="L14" s="476">
        <v>38</v>
      </c>
    </row>
    <row r="15" spans="1:17" s="33" customFormat="1" ht="15" customHeight="1" x14ac:dyDescent="0.25">
      <c r="A15" s="34" t="s">
        <v>172</v>
      </c>
      <c r="B15" s="236">
        <v>64</v>
      </c>
      <c r="C15" s="200">
        <v>37</v>
      </c>
      <c r="D15" s="200">
        <v>39</v>
      </c>
      <c r="E15" s="200">
        <v>28</v>
      </c>
      <c r="F15" s="262">
        <v>31</v>
      </c>
      <c r="G15" s="37">
        <v>439.98350061872679</v>
      </c>
      <c r="H15" s="37">
        <v>256.71268993269962</v>
      </c>
      <c r="I15" s="37">
        <v>277.56031599174435</v>
      </c>
      <c r="J15" s="37">
        <v>202.487706103558</v>
      </c>
      <c r="K15" s="37">
        <v>219.6245129295076</v>
      </c>
      <c r="L15" s="476">
        <v>8</v>
      </c>
    </row>
    <row r="16" spans="1:17" s="33" customFormat="1" ht="15" customHeight="1" x14ac:dyDescent="0.25">
      <c r="A16" s="34" t="s">
        <v>173</v>
      </c>
      <c r="B16" s="236">
        <v>0</v>
      </c>
      <c r="C16" s="200">
        <v>0</v>
      </c>
      <c r="D16" s="200">
        <v>0</v>
      </c>
      <c r="E16" s="200">
        <v>0</v>
      </c>
      <c r="F16" s="262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476">
        <v>38</v>
      </c>
    </row>
    <row r="17" spans="1:12" s="33" customFormat="1" ht="15" customHeight="1" x14ac:dyDescent="0.25">
      <c r="A17" s="38" t="s">
        <v>174</v>
      </c>
      <c r="B17" s="236">
        <v>0</v>
      </c>
      <c r="C17" s="200">
        <v>0</v>
      </c>
      <c r="D17" s="200">
        <v>0</v>
      </c>
      <c r="E17" s="200">
        <v>1</v>
      </c>
      <c r="F17" s="262">
        <v>2</v>
      </c>
      <c r="G17" s="37">
        <v>0</v>
      </c>
      <c r="H17" s="37">
        <v>0</v>
      </c>
      <c r="I17" s="37">
        <v>0</v>
      </c>
      <c r="J17" s="37">
        <v>79.491255961844203</v>
      </c>
      <c r="K17" s="37">
        <v>156.61707126076743</v>
      </c>
      <c r="L17" s="476">
        <v>17</v>
      </c>
    </row>
    <row r="18" spans="1:12" s="33" customFormat="1" ht="15" customHeight="1" x14ac:dyDescent="0.25">
      <c r="A18" s="34" t="s">
        <v>175</v>
      </c>
      <c r="B18" s="236">
        <v>3</v>
      </c>
      <c r="C18" s="200">
        <v>1</v>
      </c>
      <c r="D18" s="200">
        <v>5</v>
      </c>
      <c r="E18" s="200">
        <v>6</v>
      </c>
      <c r="F18" s="262">
        <v>7</v>
      </c>
      <c r="G18" s="37">
        <v>102.59917920656635</v>
      </c>
      <c r="H18" s="37">
        <v>38.124285169653071</v>
      </c>
      <c r="I18" s="37">
        <v>190.98548510313216</v>
      </c>
      <c r="J18" s="37">
        <v>247.21878862793574</v>
      </c>
      <c r="K18" s="37">
        <v>278.99561578318054</v>
      </c>
      <c r="L18" s="476">
        <v>6</v>
      </c>
    </row>
    <row r="19" spans="1:12" s="33" customFormat="1" ht="15" customHeight="1" x14ac:dyDescent="0.25">
      <c r="A19" s="34" t="s">
        <v>176</v>
      </c>
      <c r="B19" s="236">
        <v>0</v>
      </c>
      <c r="C19" s="200">
        <v>0</v>
      </c>
      <c r="D19" s="200">
        <v>0</v>
      </c>
      <c r="E19" s="200">
        <v>0</v>
      </c>
      <c r="F19" s="262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476">
        <v>38</v>
      </c>
    </row>
    <row r="20" spans="1:12" s="33" customFormat="1" ht="15" customHeight="1" x14ac:dyDescent="0.25">
      <c r="A20" s="34" t="s">
        <v>177</v>
      </c>
      <c r="B20" s="236">
        <v>33</v>
      </c>
      <c r="C20" s="200">
        <v>56</v>
      </c>
      <c r="D20" s="200">
        <v>38</v>
      </c>
      <c r="E20" s="200">
        <v>33</v>
      </c>
      <c r="F20" s="262">
        <v>37</v>
      </c>
      <c r="G20" s="37">
        <v>247.56189047261816</v>
      </c>
      <c r="H20" s="37">
        <v>434.74885490256969</v>
      </c>
      <c r="I20" s="37">
        <v>297.52583777012217</v>
      </c>
      <c r="J20" s="37">
        <v>267.22811563689368</v>
      </c>
      <c r="K20" s="37">
        <v>288.85939573737215</v>
      </c>
      <c r="L20" s="476">
        <v>4</v>
      </c>
    </row>
    <row r="21" spans="1:12" s="33" customFormat="1" ht="15" customHeight="1" x14ac:dyDescent="0.25">
      <c r="A21" s="34" t="s">
        <v>178</v>
      </c>
      <c r="B21" s="236">
        <v>2</v>
      </c>
      <c r="C21" s="200">
        <v>3</v>
      </c>
      <c r="D21" s="200">
        <v>2</v>
      </c>
      <c r="E21" s="200">
        <v>6</v>
      </c>
      <c r="F21" s="262">
        <v>4</v>
      </c>
      <c r="G21" s="37">
        <v>84.21052631578948</v>
      </c>
      <c r="H21" s="37">
        <v>132.91980505095259</v>
      </c>
      <c r="I21" s="37">
        <v>95.192765349833408</v>
      </c>
      <c r="J21" s="37">
        <v>268.45637583892619</v>
      </c>
      <c r="K21" s="37">
        <v>186.13308515588645</v>
      </c>
      <c r="L21" s="476">
        <v>11</v>
      </c>
    </row>
    <row r="22" spans="1:12" s="33" customFormat="1" ht="15" customHeight="1" x14ac:dyDescent="0.25">
      <c r="A22" s="34" t="s">
        <v>179</v>
      </c>
      <c r="B22" s="236">
        <v>0</v>
      </c>
      <c r="C22" s="200">
        <v>1</v>
      </c>
      <c r="D22" s="200">
        <v>1</v>
      </c>
      <c r="E22" s="200">
        <v>2</v>
      </c>
      <c r="F22" s="262">
        <v>2</v>
      </c>
      <c r="G22" s="37">
        <v>0</v>
      </c>
      <c r="H22" s="37">
        <v>139.66480446927375</v>
      </c>
      <c r="I22" s="37">
        <v>136.61202185792351</v>
      </c>
      <c r="J22" s="37">
        <v>285.71428571428572</v>
      </c>
      <c r="K22" s="37">
        <v>285.30670470756064</v>
      </c>
      <c r="L22" s="476">
        <v>5</v>
      </c>
    </row>
    <row r="23" spans="1:12" s="33" customFormat="1" ht="15" customHeight="1" x14ac:dyDescent="0.25">
      <c r="A23" s="34" t="s">
        <v>180</v>
      </c>
      <c r="B23" s="236">
        <v>0</v>
      </c>
      <c r="C23" s="200">
        <v>0</v>
      </c>
      <c r="D23" s="200">
        <v>0</v>
      </c>
      <c r="E23" s="200">
        <v>0</v>
      </c>
      <c r="F23" s="262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476">
        <v>38</v>
      </c>
    </row>
    <row r="24" spans="1:12" s="33" customFormat="1" ht="15" customHeight="1" x14ac:dyDescent="0.25">
      <c r="A24" s="34" t="s">
        <v>181</v>
      </c>
      <c r="B24" s="236">
        <v>47</v>
      </c>
      <c r="C24" s="200">
        <v>64</v>
      </c>
      <c r="D24" s="200">
        <v>94</v>
      </c>
      <c r="E24" s="200">
        <v>123</v>
      </c>
      <c r="F24" s="262">
        <v>126</v>
      </c>
      <c r="G24" s="37">
        <v>40.222507488232779</v>
      </c>
      <c r="H24" s="37">
        <v>58.088348747923796</v>
      </c>
      <c r="I24" s="37">
        <v>87.861963247527711</v>
      </c>
      <c r="J24" s="37">
        <v>125.80160166917247</v>
      </c>
      <c r="K24" s="37">
        <v>123.37338072437799</v>
      </c>
      <c r="L24" s="476">
        <v>20</v>
      </c>
    </row>
    <row r="25" spans="1:12" s="33" customFormat="1" ht="16.5" customHeight="1" x14ac:dyDescent="0.25">
      <c r="A25" s="33" t="s">
        <v>182</v>
      </c>
      <c r="B25" s="236">
        <v>4</v>
      </c>
      <c r="C25" s="200">
        <v>10</v>
      </c>
      <c r="D25" s="200">
        <v>6</v>
      </c>
      <c r="E25" s="200">
        <v>9</v>
      </c>
      <c r="F25" s="262">
        <v>3</v>
      </c>
      <c r="G25" s="37">
        <v>72.503172013775597</v>
      </c>
      <c r="H25" s="37">
        <v>186.49757553151809</v>
      </c>
      <c r="I25" s="37">
        <v>118.27321111768184</v>
      </c>
      <c r="J25" s="37">
        <v>187.1101871101871</v>
      </c>
      <c r="K25" s="37">
        <v>62.370062370062371</v>
      </c>
      <c r="L25" s="476">
        <v>27</v>
      </c>
    </row>
    <row r="26" spans="1:12" s="33" customFormat="1" ht="16.5" customHeight="1" x14ac:dyDescent="0.25">
      <c r="A26" s="33" t="s">
        <v>183</v>
      </c>
      <c r="B26" s="236">
        <v>0</v>
      </c>
      <c r="C26" s="200">
        <v>0</v>
      </c>
      <c r="D26" s="200">
        <v>0</v>
      </c>
      <c r="E26" s="200">
        <v>1</v>
      </c>
      <c r="F26" s="262">
        <v>1</v>
      </c>
      <c r="G26" s="37">
        <v>0</v>
      </c>
      <c r="H26" s="37">
        <v>0</v>
      </c>
      <c r="I26" s="37">
        <v>0</v>
      </c>
      <c r="J26" s="37">
        <v>67.934782608695656</v>
      </c>
      <c r="K26" s="37">
        <v>67.934782608695656</v>
      </c>
      <c r="L26" s="476">
        <v>26</v>
      </c>
    </row>
    <row r="27" spans="1:12" s="33" customFormat="1" ht="15" customHeight="1" x14ac:dyDescent="0.25">
      <c r="A27" s="34" t="s">
        <v>184</v>
      </c>
      <c r="B27" s="236">
        <v>4</v>
      </c>
      <c r="C27" s="200">
        <v>4</v>
      </c>
      <c r="D27" s="200">
        <v>2</v>
      </c>
      <c r="E27" s="200">
        <v>1</v>
      </c>
      <c r="F27" s="262">
        <v>1</v>
      </c>
      <c r="G27" s="37">
        <v>188.59028760018859</v>
      </c>
      <c r="H27" s="37">
        <v>192.86403085824494</v>
      </c>
      <c r="I27" s="37">
        <v>96.805421103581807</v>
      </c>
      <c r="J27" s="37">
        <v>47.483380816714153</v>
      </c>
      <c r="K27" s="37">
        <v>49.212598425196852</v>
      </c>
      <c r="L27" s="476">
        <v>32</v>
      </c>
    </row>
    <row r="28" spans="1:12" s="33" customFormat="1" ht="15" customHeight="1" x14ac:dyDescent="0.25">
      <c r="A28" s="34" t="s">
        <v>185</v>
      </c>
      <c r="B28" s="236">
        <v>0</v>
      </c>
      <c r="C28" s="200">
        <v>0</v>
      </c>
      <c r="D28" s="200">
        <v>1</v>
      </c>
      <c r="E28" s="200">
        <v>0</v>
      </c>
      <c r="F28" s="262">
        <v>0</v>
      </c>
      <c r="G28" s="37">
        <v>0</v>
      </c>
      <c r="H28" s="37">
        <v>0</v>
      </c>
      <c r="I28" s="37">
        <v>48.007681228996638</v>
      </c>
      <c r="J28" s="37">
        <v>0</v>
      </c>
      <c r="K28" s="37">
        <v>0</v>
      </c>
      <c r="L28" s="476">
        <v>38</v>
      </c>
    </row>
    <row r="29" spans="1:12" s="33" customFormat="1" ht="15" customHeight="1" x14ac:dyDescent="0.25">
      <c r="A29" s="34" t="s">
        <v>186</v>
      </c>
      <c r="B29" s="236">
        <v>0</v>
      </c>
      <c r="C29" s="200">
        <v>0</v>
      </c>
      <c r="D29" s="200">
        <v>0</v>
      </c>
      <c r="E29" s="200">
        <v>0</v>
      </c>
      <c r="F29" s="262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476">
        <v>38</v>
      </c>
    </row>
    <row r="30" spans="1:12" s="33" customFormat="1" ht="15" customHeight="1" x14ac:dyDescent="0.25">
      <c r="A30" s="34" t="s">
        <v>187</v>
      </c>
      <c r="B30" s="236">
        <v>0</v>
      </c>
      <c r="C30" s="200">
        <v>0</v>
      </c>
      <c r="D30" s="200">
        <v>0</v>
      </c>
      <c r="E30" s="200">
        <v>1</v>
      </c>
      <c r="F30" s="262">
        <v>0</v>
      </c>
      <c r="G30" s="37">
        <v>0</v>
      </c>
      <c r="H30" s="37">
        <v>0</v>
      </c>
      <c r="I30" s="37">
        <v>0</v>
      </c>
      <c r="J30" s="37">
        <v>113.50737797956867</v>
      </c>
      <c r="K30" s="37">
        <v>0</v>
      </c>
      <c r="L30" s="476">
        <v>38</v>
      </c>
    </row>
    <row r="31" spans="1:12" s="33" customFormat="1" ht="15" customHeight="1" x14ac:dyDescent="0.25">
      <c r="A31" s="34" t="s">
        <v>188</v>
      </c>
      <c r="B31" s="236">
        <v>0</v>
      </c>
      <c r="C31" s="200">
        <v>6</v>
      </c>
      <c r="D31" s="200">
        <v>3</v>
      </c>
      <c r="E31" s="200">
        <v>8</v>
      </c>
      <c r="F31" s="262">
        <v>7</v>
      </c>
      <c r="G31" s="37">
        <v>0</v>
      </c>
      <c r="H31" s="37">
        <v>154.99870834409714</v>
      </c>
      <c r="I31" s="37">
        <v>77.901843676967019</v>
      </c>
      <c r="J31" s="37">
        <v>211.97668256491787</v>
      </c>
      <c r="K31" s="37">
        <v>174.25939756036843</v>
      </c>
      <c r="L31" s="476">
        <v>13</v>
      </c>
    </row>
    <row r="32" spans="1:12" s="33" customFormat="1" ht="15" customHeight="1" x14ac:dyDescent="0.25">
      <c r="A32" s="34" t="s">
        <v>189</v>
      </c>
      <c r="B32" s="236">
        <v>0</v>
      </c>
      <c r="C32" s="200">
        <v>0</v>
      </c>
      <c r="D32" s="200">
        <v>0</v>
      </c>
      <c r="E32" s="200">
        <v>0</v>
      </c>
      <c r="F32" s="262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476">
        <v>38</v>
      </c>
    </row>
    <row r="33" spans="1:12" s="33" customFormat="1" ht="15" customHeight="1" x14ac:dyDescent="0.25">
      <c r="A33" s="34" t="s">
        <v>190</v>
      </c>
      <c r="B33" s="236">
        <v>0</v>
      </c>
      <c r="C33" s="200">
        <v>0</v>
      </c>
      <c r="D33" s="200">
        <v>0</v>
      </c>
      <c r="E33" s="200">
        <v>0</v>
      </c>
      <c r="F33" s="262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476">
        <v>38</v>
      </c>
    </row>
    <row r="34" spans="1:12" s="33" customFormat="1" ht="15" customHeight="1" x14ac:dyDescent="0.25">
      <c r="A34" s="34" t="s">
        <v>191</v>
      </c>
      <c r="B34" s="236">
        <v>1</v>
      </c>
      <c r="C34" s="200">
        <v>1</v>
      </c>
      <c r="D34" s="200">
        <v>5</v>
      </c>
      <c r="E34" s="200">
        <v>1</v>
      </c>
      <c r="F34" s="262">
        <v>3</v>
      </c>
      <c r="G34" s="37">
        <v>17.202821262687081</v>
      </c>
      <c r="H34" s="37">
        <v>16.977928692699489</v>
      </c>
      <c r="I34" s="37">
        <v>85.005100306018363</v>
      </c>
      <c r="J34" s="37">
        <v>17.84758165268606</v>
      </c>
      <c r="K34" s="37">
        <v>54.005400540054005</v>
      </c>
      <c r="L34" s="476">
        <v>29</v>
      </c>
    </row>
    <row r="35" spans="1:12" s="33" customFormat="1" ht="15" customHeight="1" x14ac:dyDescent="0.25">
      <c r="A35" s="34" t="s">
        <v>192</v>
      </c>
      <c r="B35" s="236">
        <v>0</v>
      </c>
      <c r="C35" s="200">
        <v>0</v>
      </c>
      <c r="D35" s="200">
        <v>0</v>
      </c>
      <c r="E35" s="200">
        <v>0</v>
      </c>
      <c r="F35" s="262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476">
        <v>38</v>
      </c>
    </row>
    <row r="36" spans="1:12" s="33" customFormat="1" ht="15" customHeight="1" x14ac:dyDescent="0.25">
      <c r="A36" s="34" t="s">
        <v>193</v>
      </c>
      <c r="B36" s="236">
        <v>0</v>
      </c>
      <c r="C36" s="200">
        <v>0</v>
      </c>
      <c r="D36" s="200">
        <v>0</v>
      </c>
      <c r="E36" s="200">
        <v>0</v>
      </c>
      <c r="F36" s="262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476">
        <v>38</v>
      </c>
    </row>
    <row r="37" spans="1:12" s="33" customFormat="1" ht="15" customHeight="1" x14ac:dyDescent="0.25">
      <c r="A37" s="34" t="s">
        <v>194</v>
      </c>
      <c r="B37" s="236">
        <v>10</v>
      </c>
      <c r="C37" s="200">
        <v>14</v>
      </c>
      <c r="D37" s="200">
        <v>13</v>
      </c>
      <c r="E37" s="200">
        <v>18</v>
      </c>
      <c r="F37" s="262">
        <v>28</v>
      </c>
      <c r="G37" s="37">
        <v>26.741542987030353</v>
      </c>
      <c r="H37" s="37">
        <v>39.273992201307266</v>
      </c>
      <c r="I37" s="37">
        <v>37.239680311667477</v>
      </c>
      <c r="J37" s="37">
        <v>58.212865043174538</v>
      </c>
      <c r="K37" s="37">
        <v>81.945623225730927</v>
      </c>
      <c r="L37" s="476">
        <v>23</v>
      </c>
    </row>
    <row r="38" spans="1:12" s="33" customFormat="1" ht="15" customHeight="1" x14ac:dyDescent="0.25">
      <c r="A38" s="34" t="s">
        <v>195</v>
      </c>
      <c r="B38" s="236">
        <v>0</v>
      </c>
      <c r="C38" s="200">
        <v>1</v>
      </c>
      <c r="D38" s="200">
        <v>3</v>
      </c>
      <c r="E38" s="200">
        <v>1</v>
      </c>
      <c r="F38" s="262">
        <v>2</v>
      </c>
      <c r="G38" s="37">
        <v>0</v>
      </c>
      <c r="H38" s="37">
        <v>27.344818156959256</v>
      </c>
      <c r="I38" s="37">
        <v>81.967213114754102</v>
      </c>
      <c r="J38" s="37">
        <v>28.727377190462512</v>
      </c>
      <c r="K38" s="37">
        <v>53.806833467850417</v>
      </c>
      <c r="L38" s="476">
        <v>30</v>
      </c>
    </row>
    <row r="39" spans="1:12" s="33" customFormat="1" ht="15" customHeight="1" x14ac:dyDescent="0.25">
      <c r="A39" s="34" t="s">
        <v>196</v>
      </c>
      <c r="B39" s="236">
        <v>0</v>
      </c>
      <c r="C39" s="200">
        <v>0</v>
      </c>
      <c r="D39" s="200">
        <v>0</v>
      </c>
      <c r="E39" s="200">
        <v>0</v>
      </c>
      <c r="F39" s="262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476">
        <v>38</v>
      </c>
    </row>
    <row r="40" spans="1:12" s="33" customFormat="1" ht="15" customHeight="1" x14ac:dyDescent="0.25">
      <c r="A40" s="34" t="s">
        <v>197</v>
      </c>
      <c r="B40" s="236">
        <v>11</v>
      </c>
      <c r="C40" s="200">
        <v>10</v>
      </c>
      <c r="D40" s="200">
        <v>28</v>
      </c>
      <c r="E40" s="200">
        <v>27</v>
      </c>
      <c r="F40" s="262">
        <v>46</v>
      </c>
      <c r="G40" s="37">
        <v>36.813922356091034</v>
      </c>
      <c r="H40" s="37">
        <v>34.867503486750351</v>
      </c>
      <c r="I40" s="37">
        <v>99.093997734994332</v>
      </c>
      <c r="J40" s="37">
        <v>99.451176838925932</v>
      </c>
      <c r="K40" s="37">
        <v>161.05314753868777</v>
      </c>
      <c r="L40" s="476">
        <v>15</v>
      </c>
    </row>
    <row r="41" spans="1:12" s="33" customFormat="1" ht="15" customHeight="1" x14ac:dyDescent="0.25">
      <c r="A41" s="34" t="s">
        <v>198</v>
      </c>
      <c r="B41" s="236">
        <v>6</v>
      </c>
      <c r="C41" s="200">
        <v>10</v>
      </c>
      <c r="D41" s="200">
        <v>20</v>
      </c>
      <c r="E41" s="200">
        <v>18</v>
      </c>
      <c r="F41" s="262">
        <v>26</v>
      </c>
      <c r="G41" s="37">
        <v>31.240237425804438</v>
      </c>
      <c r="H41" s="37">
        <v>52.463144640889773</v>
      </c>
      <c r="I41" s="37">
        <v>105.33522936746195</v>
      </c>
      <c r="J41" s="37">
        <v>100.0277854959711</v>
      </c>
      <c r="K41" s="37">
        <v>138.62969874700079</v>
      </c>
      <c r="L41" s="476">
        <v>18</v>
      </c>
    </row>
    <row r="42" spans="1:12" s="33" customFormat="1" ht="15" customHeight="1" x14ac:dyDescent="0.25">
      <c r="A42" s="34" t="s">
        <v>199</v>
      </c>
      <c r="B42" s="236">
        <v>0</v>
      </c>
      <c r="C42" s="200">
        <v>0</v>
      </c>
      <c r="D42" s="200">
        <v>1</v>
      </c>
      <c r="E42" s="200">
        <v>0</v>
      </c>
      <c r="F42" s="262">
        <v>0</v>
      </c>
      <c r="G42" s="37">
        <v>0</v>
      </c>
      <c r="H42" s="37">
        <v>0</v>
      </c>
      <c r="I42" s="37">
        <v>126.42225031605562</v>
      </c>
      <c r="J42" s="37">
        <v>0</v>
      </c>
      <c r="K42" s="37">
        <v>0</v>
      </c>
      <c r="L42" s="476">
        <v>38</v>
      </c>
    </row>
    <row r="43" spans="1:12" s="33" customFormat="1" ht="15" customHeight="1" x14ac:dyDescent="0.25">
      <c r="A43" s="34" t="s">
        <v>200</v>
      </c>
      <c r="B43" s="236">
        <v>33</v>
      </c>
      <c r="C43" s="200">
        <v>31</v>
      </c>
      <c r="D43" s="200">
        <v>62</v>
      </c>
      <c r="E43" s="200">
        <v>74</v>
      </c>
      <c r="F43" s="262">
        <v>55</v>
      </c>
      <c r="G43" s="37">
        <v>111.08119025178404</v>
      </c>
      <c r="H43" s="37">
        <v>107.04789530025208</v>
      </c>
      <c r="I43" s="37">
        <v>216.11823759063023</v>
      </c>
      <c r="J43" s="37">
        <v>276.3462543879304</v>
      </c>
      <c r="K43" s="37">
        <v>192.3480450444149</v>
      </c>
      <c r="L43" s="476">
        <v>10</v>
      </c>
    </row>
    <row r="44" spans="1:12" s="33" customFormat="1" ht="15" customHeight="1" x14ac:dyDescent="0.25">
      <c r="A44" s="34" t="s">
        <v>201</v>
      </c>
      <c r="B44" s="236">
        <v>11</v>
      </c>
      <c r="C44" s="200">
        <v>15</v>
      </c>
      <c r="D44" s="200">
        <v>20</v>
      </c>
      <c r="E44" s="200">
        <v>15</v>
      </c>
      <c r="F44" s="262">
        <v>30</v>
      </c>
      <c r="G44" s="37">
        <v>26.666020217691692</v>
      </c>
      <c r="H44" s="37">
        <v>37.503750375037505</v>
      </c>
      <c r="I44" s="37">
        <v>51.753137533962999</v>
      </c>
      <c r="J44" s="37">
        <v>40.251167283851231</v>
      </c>
      <c r="K44" s="37">
        <v>79.402890265205656</v>
      </c>
      <c r="L44" s="476">
        <v>24</v>
      </c>
    </row>
    <row r="45" spans="1:12" s="33" customFormat="1" ht="15" customHeight="1" x14ac:dyDescent="0.25">
      <c r="A45" s="34" t="s">
        <v>202</v>
      </c>
      <c r="B45" s="236">
        <v>1</v>
      </c>
      <c r="C45" s="200">
        <v>0</v>
      </c>
      <c r="D45" s="200">
        <v>4</v>
      </c>
      <c r="E45" s="200">
        <v>5</v>
      </c>
      <c r="F45" s="262">
        <v>3</v>
      </c>
      <c r="G45" s="37">
        <v>11.173184357541899</v>
      </c>
      <c r="H45" s="37">
        <v>0</v>
      </c>
      <c r="I45" s="37">
        <v>47.641734159123395</v>
      </c>
      <c r="J45" s="37">
        <v>62.625250501002007</v>
      </c>
      <c r="K45" s="37">
        <v>36.205648081100655</v>
      </c>
      <c r="L45" s="476">
        <v>36</v>
      </c>
    </row>
    <row r="46" spans="1:12" s="33" customFormat="1" ht="15" customHeight="1" x14ac:dyDescent="0.25">
      <c r="A46" s="34" t="s">
        <v>203</v>
      </c>
      <c r="B46" s="236">
        <v>15</v>
      </c>
      <c r="C46" s="200">
        <v>26</v>
      </c>
      <c r="D46" s="200">
        <v>40</v>
      </c>
      <c r="E46" s="200">
        <v>27</v>
      </c>
      <c r="F46" s="262">
        <v>19</v>
      </c>
      <c r="G46" s="37">
        <v>151.07261557055091</v>
      </c>
      <c r="H46" s="37">
        <v>264.92765437130629</v>
      </c>
      <c r="I46" s="37">
        <v>396.98292973402141</v>
      </c>
      <c r="J46" s="37">
        <v>277.20739219712527</v>
      </c>
      <c r="K46" s="37">
        <v>184.96884735202491</v>
      </c>
      <c r="L46" s="476">
        <v>12</v>
      </c>
    </row>
    <row r="47" spans="1:12" s="33" customFormat="1" ht="15" customHeight="1" x14ac:dyDescent="0.25">
      <c r="A47" s="34" t="s">
        <v>204</v>
      </c>
      <c r="B47" s="236">
        <v>0</v>
      </c>
      <c r="C47" s="200">
        <v>0</v>
      </c>
      <c r="D47" s="200">
        <v>0</v>
      </c>
      <c r="E47" s="200">
        <v>0</v>
      </c>
      <c r="F47" s="262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476">
        <v>38</v>
      </c>
    </row>
    <row r="48" spans="1:12" s="33" customFormat="1" ht="15" customHeight="1" x14ac:dyDescent="0.25">
      <c r="A48" s="34" t="s">
        <v>205</v>
      </c>
      <c r="B48" s="236">
        <v>0</v>
      </c>
      <c r="C48" s="200">
        <v>0</v>
      </c>
      <c r="D48" s="200">
        <v>2</v>
      </c>
      <c r="E48" s="200">
        <v>1</v>
      </c>
      <c r="F48" s="262">
        <v>3</v>
      </c>
      <c r="G48" s="37">
        <v>0</v>
      </c>
      <c r="H48" s="37">
        <v>0</v>
      </c>
      <c r="I48" s="37">
        <v>24.233612019871561</v>
      </c>
      <c r="J48" s="37">
        <v>12.891581797086502</v>
      </c>
      <c r="K48" s="37">
        <v>38.875210574057277</v>
      </c>
      <c r="L48" s="476">
        <v>34</v>
      </c>
    </row>
    <row r="49" spans="1:12" s="33" customFormat="1" ht="15" customHeight="1" x14ac:dyDescent="0.25">
      <c r="A49" s="34" t="s">
        <v>206</v>
      </c>
      <c r="B49" s="236">
        <v>1</v>
      </c>
      <c r="C49" s="200">
        <v>0</v>
      </c>
      <c r="D49" s="200">
        <v>2</v>
      </c>
      <c r="E49" s="200">
        <v>2</v>
      </c>
      <c r="F49" s="262">
        <v>2</v>
      </c>
      <c r="G49" s="37">
        <v>18.073377914332188</v>
      </c>
      <c r="H49" s="37">
        <v>0</v>
      </c>
      <c r="I49" s="37">
        <v>36.284470246734401</v>
      </c>
      <c r="J49" s="37">
        <v>37.509377344336087</v>
      </c>
      <c r="K49" s="37">
        <v>36.764705882352942</v>
      </c>
      <c r="L49" s="476">
        <v>35</v>
      </c>
    </row>
    <row r="50" spans="1:12" s="33" customFormat="1" ht="15" customHeight="1" x14ac:dyDescent="0.25">
      <c r="A50" s="34" t="s">
        <v>207</v>
      </c>
      <c r="B50" s="236">
        <v>7</v>
      </c>
      <c r="C50" s="200">
        <v>4</v>
      </c>
      <c r="D50" s="200">
        <v>11</v>
      </c>
      <c r="E50" s="200">
        <v>10</v>
      </c>
      <c r="F50" s="262">
        <v>10</v>
      </c>
      <c r="G50" s="37">
        <v>31.621267561096808</v>
      </c>
      <c r="H50" s="37">
        <v>18.805829807240244</v>
      </c>
      <c r="I50" s="37">
        <v>52.132701421800945</v>
      </c>
      <c r="J50" s="37">
        <v>51.258393561945766</v>
      </c>
      <c r="K50" s="37">
        <v>49.627791563275437</v>
      </c>
      <c r="L50" s="476">
        <v>31</v>
      </c>
    </row>
    <row r="51" spans="1:12" s="33" customFormat="1" ht="15" customHeight="1" x14ac:dyDescent="0.25">
      <c r="A51" s="34" t="s">
        <v>208</v>
      </c>
      <c r="B51" s="236">
        <v>2</v>
      </c>
      <c r="C51" s="200">
        <v>0</v>
      </c>
      <c r="D51" s="200">
        <v>2</v>
      </c>
      <c r="E51" s="200">
        <v>2</v>
      </c>
      <c r="F51" s="262">
        <v>5</v>
      </c>
      <c r="G51" s="37">
        <v>75.159714393085309</v>
      </c>
      <c r="H51" s="37">
        <v>0</v>
      </c>
      <c r="I51" s="37">
        <v>83.507306889352819</v>
      </c>
      <c r="J51" s="37">
        <v>91.617040769583141</v>
      </c>
      <c r="K51" s="37">
        <v>209.29259104227711</v>
      </c>
      <c r="L51" s="476">
        <v>9</v>
      </c>
    </row>
    <row r="52" spans="1:12" s="33" customFormat="1" ht="15" customHeight="1" x14ac:dyDescent="0.25">
      <c r="A52" s="34" t="s">
        <v>209</v>
      </c>
      <c r="B52" s="236">
        <v>0</v>
      </c>
      <c r="C52" s="200">
        <v>2</v>
      </c>
      <c r="D52" s="200">
        <v>4</v>
      </c>
      <c r="E52" s="200">
        <v>6</v>
      </c>
      <c r="F52" s="262">
        <v>8</v>
      </c>
      <c r="G52" s="37">
        <v>0</v>
      </c>
      <c r="H52" s="37">
        <v>102.09290454313425</v>
      </c>
      <c r="I52" s="37">
        <v>213.21961620469082</v>
      </c>
      <c r="J52" s="37">
        <v>326.26427406199019</v>
      </c>
      <c r="K52" s="37">
        <v>411.94644696189494</v>
      </c>
      <c r="L52" s="476">
        <v>2</v>
      </c>
    </row>
    <row r="53" spans="1:12" s="33" customFormat="1" ht="15" customHeight="1" x14ac:dyDescent="0.25">
      <c r="A53" s="34" t="s">
        <v>210</v>
      </c>
      <c r="B53" s="236">
        <v>0</v>
      </c>
      <c r="C53" s="200">
        <v>0</v>
      </c>
      <c r="D53" s="200">
        <v>0</v>
      </c>
      <c r="E53" s="200">
        <v>0</v>
      </c>
      <c r="F53" s="262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476">
        <v>38</v>
      </c>
    </row>
    <row r="54" spans="1:12" s="33" customFormat="1" ht="15" customHeight="1" x14ac:dyDescent="0.25">
      <c r="A54" s="34" t="s">
        <v>211</v>
      </c>
      <c r="B54" s="236">
        <v>0</v>
      </c>
      <c r="C54" s="200">
        <v>0</v>
      </c>
      <c r="D54" s="200">
        <v>0</v>
      </c>
      <c r="E54" s="200">
        <v>0</v>
      </c>
      <c r="F54" s="262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476">
        <v>38</v>
      </c>
    </row>
    <row r="55" spans="1:12" s="33" customFormat="1" ht="15" customHeight="1" x14ac:dyDescent="0.25">
      <c r="A55" s="34" t="s">
        <v>212</v>
      </c>
      <c r="B55" s="236">
        <v>1</v>
      </c>
      <c r="C55" s="200">
        <v>2</v>
      </c>
      <c r="D55" s="200">
        <v>1</v>
      </c>
      <c r="E55" s="200">
        <v>1</v>
      </c>
      <c r="F55" s="262">
        <v>3</v>
      </c>
      <c r="G55" s="37">
        <v>19.481784531463081</v>
      </c>
      <c r="H55" s="37">
        <v>39.769337840524955</v>
      </c>
      <c r="I55" s="37">
        <v>19.790223629527013</v>
      </c>
      <c r="J55" s="37">
        <v>20.210185933710591</v>
      </c>
      <c r="K55" s="37">
        <v>60.753341433778857</v>
      </c>
      <c r="L55" s="476">
        <v>28</v>
      </c>
    </row>
    <row r="56" spans="1:12" s="33" customFormat="1" ht="15" customHeight="1" x14ac:dyDescent="0.25">
      <c r="A56" s="34" t="s">
        <v>213</v>
      </c>
      <c r="B56" s="236">
        <v>1</v>
      </c>
      <c r="C56" s="200">
        <v>2</v>
      </c>
      <c r="D56" s="200">
        <v>1</v>
      </c>
      <c r="E56" s="200">
        <v>0</v>
      </c>
      <c r="F56" s="262">
        <v>3</v>
      </c>
      <c r="G56" s="37">
        <v>21.528525296017222</v>
      </c>
      <c r="H56" s="37">
        <v>44.238000442380006</v>
      </c>
      <c r="I56" s="37">
        <v>22.846698652044779</v>
      </c>
      <c r="J56" s="37">
        <v>0</v>
      </c>
      <c r="K56" s="37">
        <v>70.257611241217802</v>
      </c>
      <c r="L56" s="476">
        <v>25</v>
      </c>
    </row>
    <row r="57" spans="1:12" s="33" customFormat="1" ht="15" customHeight="1" x14ac:dyDescent="0.25">
      <c r="A57" s="34" t="s">
        <v>214</v>
      </c>
      <c r="B57" s="236">
        <v>16</v>
      </c>
      <c r="C57" s="200">
        <v>13</v>
      </c>
      <c r="D57" s="200">
        <v>12</v>
      </c>
      <c r="E57" s="200">
        <v>17</v>
      </c>
      <c r="F57" s="262">
        <v>21</v>
      </c>
      <c r="G57" s="37">
        <v>214.96708316539031</v>
      </c>
      <c r="H57" s="37">
        <v>177.11171662125341</v>
      </c>
      <c r="I57" s="37">
        <v>164.49623029472241</v>
      </c>
      <c r="J57" s="37">
        <v>241.10055311303361</v>
      </c>
      <c r="K57" s="37">
        <v>288.93780957622454</v>
      </c>
      <c r="L57" s="476">
        <v>3</v>
      </c>
    </row>
    <row r="58" spans="1:12" s="33" customFormat="1" ht="15" customHeight="1" x14ac:dyDescent="0.25">
      <c r="A58" s="34" t="s">
        <v>215</v>
      </c>
      <c r="B58" s="236">
        <v>0</v>
      </c>
      <c r="C58" s="200">
        <v>0</v>
      </c>
      <c r="D58" s="200">
        <v>0</v>
      </c>
      <c r="E58" s="200">
        <v>3</v>
      </c>
      <c r="F58" s="262">
        <v>3</v>
      </c>
      <c r="G58" s="37">
        <v>0</v>
      </c>
      <c r="H58" s="37">
        <v>0</v>
      </c>
      <c r="I58" s="37">
        <v>0</v>
      </c>
      <c r="J58" s="37">
        <v>238.85350318471339</v>
      </c>
      <c r="K58" s="37">
        <v>246.30541871921181</v>
      </c>
      <c r="L58" s="476">
        <v>7</v>
      </c>
    </row>
    <row r="59" spans="1:12" s="33" customFormat="1" ht="15" customHeight="1" x14ac:dyDescent="0.25">
      <c r="A59" s="34" t="s">
        <v>216</v>
      </c>
      <c r="B59" s="236">
        <v>1</v>
      </c>
      <c r="C59" s="200">
        <v>2</v>
      </c>
      <c r="D59" s="200">
        <v>1</v>
      </c>
      <c r="E59" s="200">
        <v>0</v>
      </c>
      <c r="F59" s="262">
        <v>1</v>
      </c>
      <c r="G59" s="37">
        <v>134.58950201884252</v>
      </c>
      <c r="H59" s="37">
        <v>272.85129604365619</v>
      </c>
      <c r="I59" s="37">
        <v>126.90355329949239</v>
      </c>
      <c r="J59" s="37">
        <v>0</v>
      </c>
      <c r="K59" s="37">
        <v>124.68827930174564</v>
      </c>
      <c r="L59" s="476">
        <v>19</v>
      </c>
    </row>
    <row r="60" spans="1:12" s="33" customFormat="1" ht="15" customHeight="1" x14ac:dyDescent="0.25">
      <c r="A60" s="34" t="s">
        <v>217</v>
      </c>
      <c r="B60" s="236">
        <v>0</v>
      </c>
      <c r="C60" s="200">
        <v>0</v>
      </c>
      <c r="D60" s="200">
        <v>0</v>
      </c>
      <c r="E60" s="200">
        <v>0</v>
      </c>
      <c r="F60" s="262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476">
        <v>38</v>
      </c>
    </row>
    <row r="61" spans="1:12" s="33" customFormat="1" ht="15" customHeight="1" x14ac:dyDescent="0.25">
      <c r="A61" s="34" t="s">
        <v>218</v>
      </c>
      <c r="B61" s="236">
        <v>5</v>
      </c>
      <c r="C61" s="200">
        <v>6</v>
      </c>
      <c r="D61" s="200">
        <v>3</v>
      </c>
      <c r="E61" s="200">
        <v>9</v>
      </c>
      <c r="F61" s="262">
        <v>11</v>
      </c>
      <c r="G61" s="37">
        <v>70.116393212733144</v>
      </c>
      <c r="H61" s="37">
        <v>86.994345367551105</v>
      </c>
      <c r="I61" s="37">
        <v>44.35901227266006</v>
      </c>
      <c r="J61" s="37">
        <v>134.30831219221011</v>
      </c>
      <c r="K61" s="37">
        <v>161.5034503009837</v>
      </c>
      <c r="L61" s="476">
        <v>14</v>
      </c>
    </row>
    <row r="62" spans="1:12" s="33" customFormat="1" ht="15" customHeight="1" x14ac:dyDescent="0.25">
      <c r="A62" s="34" t="s">
        <v>219</v>
      </c>
      <c r="B62" s="236">
        <v>0</v>
      </c>
      <c r="C62" s="200">
        <v>0</v>
      </c>
      <c r="D62" s="200">
        <v>1</v>
      </c>
      <c r="E62" s="200">
        <v>2</v>
      </c>
      <c r="F62" s="262">
        <v>0</v>
      </c>
      <c r="G62" s="37">
        <v>0</v>
      </c>
      <c r="H62" s="37">
        <v>0</v>
      </c>
      <c r="I62" s="37">
        <v>214.59227467811158</v>
      </c>
      <c r="J62" s="37">
        <v>506.32911392405066</v>
      </c>
      <c r="K62" s="37">
        <v>0</v>
      </c>
      <c r="L62" s="476">
        <v>38</v>
      </c>
    </row>
    <row r="63" spans="1:12" s="33" customFormat="1" ht="15" customHeight="1" x14ac:dyDescent="0.25">
      <c r="A63" s="34" t="s">
        <v>220</v>
      </c>
      <c r="B63" s="236">
        <v>1</v>
      </c>
      <c r="C63" s="200">
        <v>3</v>
      </c>
      <c r="D63" s="200">
        <v>4</v>
      </c>
      <c r="E63" s="200">
        <v>8</v>
      </c>
      <c r="F63" s="262">
        <v>7</v>
      </c>
      <c r="G63" s="37">
        <v>10.728462611307799</v>
      </c>
      <c r="H63" s="37">
        <v>33.229951262738147</v>
      </c>
      <c r="I63" s="37">
        <v>45.305244082002488</v>
      </c>
      <c r="J63" s="37">
        <v>96.026887528507984</v>
      </c>
      <c r="K63" s="37">
        <v>83.542188805346697</v>
      </c>
      <c r="L63" s="476">
        <v>22</v>
      </c>
    </row>
    <row r="64" spans="1:12" s="33" customFormat="1" ht="15" customHeight="1" x14ac:dyDescent="0.25">
      <c r="A64" s="34" t="s">
        <v>221</v>
      </c>
      <c r="B64" s="236">
        <v>0</v>
      </c>
      <c r="C64" s="200">
        <v>2</v>
      </c>
      <c r="D64" s="200">
        <v>2</v>
      </c>
      <c r="E64" s="200">
        <v>1</v>
      </c>
      <c r="F64" s="262">
        <v>2</v>
      </c>
      <c r="G64" s="37">
        <v>0</v>
      </c>
      <c r="H64" s="37">
        <v>93.896713615023472</v>
      </c>
      <c r="I64" s="37">
        <v>96.15384615384616</v>
      </c>
      <c r="J64" s="37">
        <v>50.942435048395311</v>
      </c>
      <c r="K64" s="37">
        <v>90.785292782569229</v>
      </c>
      <c r="L64" s="476">
        <v>21</v>
      </c>
    </row>
    <row r="65" spans="1:12" s="33" customFormat="1" ht="15" customHeight="1" thickBot="1" x14ac:dyDescent="0.3">
      <c r="A65" s="34" t="s">
        <v>222</v>
      </c>
      <c r="B65" s="376">
        <v>2</v>
      </c>
      <c r="C65" s="196">
        <v>5</v>
      </c>
      <c r="D65" s="196">
        <v>2</v>
      </c>
      <c r="E65" s="196">
        <v>6</v>
      </c>
      <c r="F65" s="464">
        <v>5</v>
      </c>
      <c r="G65" s="37">
        <v>168.91891891891891</v>
      </c>
      <c r="H65" s="37">
        <v>455.78851412944391</v>
      </c>
      <c r="I65" s="37">
        <v>171.37960582690661</v>
      </c>
      <c r="J65" s="37">
        <v>537.15308863025962</v>
      </c>
      <c r="K65" s="37">
        <v>412.54125412541254</v>
      </c>
      <c r="L65" s="406">
        <v>1</v>
      </c>
    </row>
    <row r="66" spans="1:12" s="33" customFormat="1" ht="24.95" customHeight="1" x14ac:dyDescent="0.25">
      <c r="A66" s="39" t="s">
        <v>223</v>
      </c>
      <c r="L66" s="40"/>
    </row>
    <row r="67" spans="1:12" s="33" customFormat="1" ht="18" customHeight="1" x14ac:dyDescent="0.25">
      <c r="A67" s="41" t="s">
        <v>742</v>
      </c>
      <c r="L67" s="40"/>
    </row>
    <row r="68" spans="1:12" s="33" customFormat="1" ht="18" customHeight="1" x14ac:dyDescent="0.25">
      <c r="A68" s="41" t="s">
        <v>225</v>
      </c>
      <c r="L68" s="40"/>
    </row>
    <row r="69" spans="1:12" ht="18" customHeight="1" x14ac:dyDescent="0.25">
      <c r="A69" s="107" t="s">
        <v>743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40"/>
    </row>
    <row r="70" spans="1:12" ht="18" customHeight="1" x14ac:dyDescent="0.25">
      <c r="A70" s="85" t="s">
        <v>142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0"/>
    </row>
    <row r="71" spans="1:12" ht="15.75" x14ac:dyDescent="0.25">
      <c r="A71" s="85" t="s">
        <v>143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40"/>
    </row>
    <row r="72" spans="1:12" ht="15.75" x14ac:dyDescent="0.25">
      <c r="A72" s="84" t="s">
        <v>145</v>
      </c>
    </row>
  </sheetData>
  <sheetProtection algorithmName="SHA-512" hashValue="XdrRdA+APEfnX+7EWIt3QF7xajO1SvcHG5MuJjn7zYEoQA9OWbEfbIAlwfkXx0fTq/PcADiPWIHjNKZtSZw3kw==" saltValue="lG5OkXLH1Y+v9nITEJOqog==" spinCount="100000" sheet="1" objects="1" scenarios="1"/>
  <hyperlinks>
    <hyperlink ref="A72" location="'Table of Contents'!A1" display="Click here to return to the Table of Contents" xr:uid="{7E65B7BD-8895-4D35-92D1-AE878659BEE4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247A-A217-4502-8E69-35B675C98A46}">
  <sheetPr codeName="Sheet63">
    <pageSetUpPr fitToPage="1"/>
  </sheetPr>
  <dimension ref="A1:P28"/>
  <sheetViews>
    <sheetView workbookViewId="0"/>
  </sheetViews>
  <sheetFormatPr defaultColWidth="9.140625" defaultRowHeight="15" x14ac:dyDescent="0.25"/>
  <cols>
    <col min="1" max="1" width="37.7109375" style="103" customWidth="1"/>
    <col min="2" max="11" width="9.7109375" style="103" customWidth="1"/>
    <col min="12" max="16384" width="9.140625" style="103"/>
  </cols>
  <sheetData>
    <row r="1" spans="1:16" s="20" customFormat="1" ht="21" x14ac:dyDescent="0.3">
      <c r="A1" s="46" t="s">
        <v>744</v>
      </c>
      <c r="P1" s="21" t="s">
        <v>147</v>
      </c>
    </row>
    <row r="2" spans="1:16" s="20" customFormat="1" ht="30" customHeight="1" x14ac:dyDescent="0.3">
      <c r="A2" s="46" t="s">
        <v>745</v>
      </c>
    </row>
    <row r="3" spans="1:16" s="33" customFormat="1" ht="38.1" customHeight="1" thickBot="1" x14ac:dyDescent="0.35">
      <c r="A3" s="374" t="s">
        <v>746</v>
      </c>
      <c r="B3" s="48" t="s">
        <v>747</v>
      </c>
      <c r="C3" s="48" t="s">
        <v>748</v>
      </c>
      <c r="D3" s="48" t="s">
        <v>749</v>
      </c>
      <c r="E3" s="48" t="s">
        <v>750</v>
      </c>
      <c r="F3" s="48" t="s">
        <v>751</v>
      </c>
      <c r="G3" s="48" t="s">
        <v>149</v>
      </c>
      <c r="H3" s="48" t="s">
        <v>150</v>
      </c>
      <c r="I3" s="48" t="s">
        <v>151</v>
      </c>
      <c r="J3" s="48" t="s">
        <v>152</v>
      </c>
      <c r="K3" s="48" t="s">
        <v>153</v>
      </c>
    </row>
    <row r="4" spans="1:16" s="33" customFormat="1" ht="17.45" customHeight="1" x14ac:dyDescent="0.25">
      <c r="A4" s="477" t="s">
        <v>752</v>
      </c>
      <c r="B4" s="29">
        <v>33</v>
      </c>
      <c r="C4" s="29">
        <v>58</v>
      </c>
      <c r="D4" s="29">
        <v>104</v>
      </c>
      <c r="E4" s="29">
        <v>148</v>
      </c>
      <c r="F4" s="29">
        <v>214</v>
      </c>
      <c r="G4" s="29">
        <v>288</v>
      </c>
      <c r="H4" s="29">
        <v>328</v>
      </c>
      <c r="I4" s="29">
        <v>446</v>
      </c>
      <c r="J4" s="29">
        <v>483</v>
      </c>
      <c r="K4" s="29">
        <v>528</v>
      </c>
    </row>
    <row r="5" spans="1:16" s="33" customFormat="1" ht="17.45" customHeight="1" x14ac:dyDescent="0.25">
      <c r="A5" s="478" t="s">
        <v>753</v>
      </c>
      <c r="B5" s="35">
        <v>0</v>
      </c>
      <c r="C5" s="35">
        <v>4</v>
      </c>
      <c r="D5" s="35">
        <v>0</v>
      </c>
      <c r="E5" s="35">
        <v>1</v>
      </c>
      <c r="F5" s="35">
        <v>0</v>
      </c>
      <c r="G5" s="35">
        <v>0</v>
      </c>
      <c r="H5" s="35">
        <v>3</v>
      </c>
      <c r="I5" s="35">
        <v>5</v>
      </c>
      <c r="J5" s="35">
        <v>5</v>
      </c>
      <c r="K5" s="35">
        <v>4</v>
      </c>
    </row>
    <row r="6" spans="1:16" s="33" customFormat="1" ht="17.45" customHeight="1" x14ac:dyDescent="0.25">
      <c r="A6" s="479" t="s">
        <v>815</v>
      </c>
      <c r="B6" s="35">
        <v>2</v>
      </c>
      <c r="C6" s="35">
        <v>3</v>
      </c>
      <c r="D6" s="35">
        <v>12</v>
      </c>
      <c r="E6" s="35">
        <v>4</v>
      </c>
      <c r="F6" s="35">
        <v>13</v>
      </c>
      <c r="G6" s="35">
        <v>4</v>
      </c>
      <c r="H6" s="35">
        <v>11</v>
      </c>
      <c r="I6" s="35">
        <v>10</v>
      </c>
      <c r="J6" s="35">
        <v>5</v>
      </c>
      <c r="K6" s="35">
        <v>6</v>
      </c>
    </row>
    <row r="7" spans="1:16" s="33" customFormat="1" ht="17.45" customHeight="1" x14ac:dyDescent="0.25">
      <c r="A7" s="479" t="s">
        <v>754</v>
      </c>
      <c r="B7" s="35">
        <v>7</v>
      </c>
      <c r="C7" s="35">
        <v>10</v>
      </c>
      <c r="D7" s="35">
        <v>12</v>
      </c>
      <c r="E7" s="35">
        <v>22</v>
      </c>
      <c r="F7" s="35">
        <v>38</v>
      </c>
      <c r="G7" s="35">
        <v>51</v>
      </c>
      <c r="H7" s="35">
        <v>67</v>
      </c>
      <c r="I7" s="35">
        <v>64</v>
      </c>
      <c r="J7" s="35">
        <v>88</v>
      </c>
      <c r="K7" s="35">
        <v>68</v>
      </c>
    </row>
    <row r="8" spans="1:16" s="33" customFormat="1" ht="17.45" customHeight="1" x14ac:dyDescent="0.25">
      <c r="A8" s="478" t="s">
        <v>755</v>
      </c>
      <c r="B8" s="35">
        <v>18</v>
      </c>
      <c r="C8" s="35">
        <v>29</v>
      </c>
      <c r="D8" s="35">
        <v>57</v>
      </c>
      <c r="E8" s="35">
        <v>82</v>
      </c>
      <c r="F8" s="35">
        <v>100</v>
      </c>
      <c r="G8" s="35">
        <v>147</v>
      </c>
      <c r="H8" s="35">
        <v>154</v>
      </c>
      <c r="I8" s="35">
        <v>218</v>
      </c>
      <c r="J8" s="35">
        <v>227</v>
      </c>
      <c r="K8" s="35">
        <v>272</v>
      </c>
    </row>
    <row r="9" spans="1:16" s="33" customFormat="1" ht="17.45" customHeight="1" x14ac:dyDescent="0.25">
      <c r="A9" s="480" t="s">
        <v>756</v>
      </c>
      <c r="B9" s="202">
        <v>0</v>
      </c>
      <c r="C9" s="202">
        <v>1</v>
      </c>
      <c r="D9" s="202">
        <v>0</v>
      </c>
      <c r="E9" s="202">
        <v>2</v>
      </c>
      <c r="F9" s="202">
        <v>3</v>
      </c>
      <c r="G9" s="202">
        <v>1</v>
      </c>
      <c r="H9" s="202">
        <v>1</v>
      </c>
      <c r="I9" s="202">
        <v>5</v>
      </c>
      <c r="J9" s="202">
        <v>0</v>
      </c>
      <c r="K9" s="202">
        <v>1</v>
      </c>
    </row>
    <row r="10" spans="1:16" s="33" customFormat="1" ht="17.45" customHeight="1" x14ac:dyDescent="0.25">
      <c r="A10" s="478" t="s">
        <v>757</v>
      </c>
      <c r="B10" s="35">
        <v>6</v>
      </c>
      <c r="C10" s="35">
        <v>7</v>
      </c>
      <c r="D10" s="35">
        <v>22</v>
      </c>
      <c r="E10" s="35">
        <v>33</v>
      </c>
      <c r="F10" s="35">
        <v>54</v>
      </c>
      <c r="G10" s="35">
        <v>81</v>
      </c>
      <c r="H10" s="35">
        <v>86</v>
      </c>
      <c r="I10" s="35">
        <v>128</v>
      </c>
      <c r="J10" s="35">
        <v>135</v>
      </c>
      <c r="K10" s="35">
        <v>151</v>
      </c>
    </row>
    <row r="11" spans="1:16" s="33" customFormat="1" ht="17.45" customHeight="1" x14ac:dyDescent="0.25">
      <c r="A11" s="481" t="s">
        <v>758</v>
      </c>
      <c r="B11" s="35">
        <v>0</v>
      </c>
      <c r="C11" s="35">
        <v>4</v>
      </c>
      <c r="D11" s="35">
        <v>1</v>
      </c>
      <c r="E11" s="35">
        <v>4</v>
      </c>
      <c r="F11" s="35">
        <v>6</v>
      </c>
      <c r="G11" s="35">
        <v>4</v>
      </c>
      <c r="H11" s="35">
        <v>6</v>
      </c>
      <c r="I11" s="35">
        <v>16</v>
      </c>
      <c r="J11" s="35">
        <v>23</v>
      </c>
      <c r="K11" s="35">
        <v>26</v>
      </c>
    </row>
    <row r="12" spans="1:16" s="33" customFormat="1" ht="24" customHeight="1" x14ac:dyDescent="0.25">
      <c r="A12" s="109" t="s">
        <v>759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6" s="33" customFormat="1" ht="38.1" customHeight="1" thickBot="1" x14ac:dyDescent="0.35">
      <c r="A13" s="374" t="s">
        <v>746</v>
      </c>
      <c r="B13" s="48" t="s">
        <v>760</v>
      </c>
      <c r="C13" s="48" t="s">
        <v>761</v>
      </c>
      <c r="D13" s="48" t="s">
        <v>762</v>
      </c>
      <c r="E13" s="48" t="s">
        <v>763</v>
      </c>
      <c r="F13" s="48" t="s">
        <v>764</v>
      </c>
      <c r="G13" s="48" t="s">
        <v>154</v>
      </c>
      <c r="H13" s="48" t="s">
        <v>155</v>
      </c>
      <c r="I13" s="48" t="s">
        <v>156</v>
      </c>
      <c r="J13" s="48" t="s">
        <v>157</v>
      </c>
      <c r="K13" s="48" t="s">
        <v>158</v>
      </c>
    </row>
    <row r="14" spans="1:16" s="33" customFormat="1" ht="17.45" customHeight="1" x14ac:dyDescent="0.25">
      <c r="A14" s="477" t="s">
        <v>752</v>
      </c>
      <c r="B14" s="110">
        <v>6.5503743638197021</v>
      </c>
      <c r="C14" s="110">
        <v>11.731581417175034</v>
      </c>
      <c r="D14" s="110">
        <v>20.677054235515623</v>
      </c>
      <c r="E14" s="110">
        <v>30.094207068478553</v>
      </c>
      <c r="F14" s="110">
        <v>43.769494298716573</v>
      </c>
      <c r="G14" s="110">
        <v>61.042038464962296</v>
      </c>
      <c r="H14" s="110">
        <v>72.207888271501659</v>
      </c>
      <c r="I14" s="110">
        <v>99.877728162384173</v>
      </c>
      <c r="J14" s="110">
        <v>114.8916735649245</v>
      </c>
      <c r="K14" s="110">
        <v>120.85726253722424</v>
      </c>
    </row>
    <row r="15" spans="1:16" s="33" customFormat="1" ht="17.45" customHeight="1" x14ac:dyDescent="0.25">
      <c r="A15" s="478" t="s">
        <v>753</v>
      </c>
      <c r="B15" s="37">
        <v>0</v>
      </c>
      <c r="C15" s="37">
        <v>222.96544035674469</v>
      </c>
      <c r="D15" s="37">
        <v>0</v>
      </c>
      <c r="E15" s="37">
        <v>60.277275467148883</v>
      </c>
      <c r="F15" s="37">
        <v>0</v>
      </c>
      <c r="G15" s="37">
        <v>0</v>
      </c>
      <c r="H15" s="37">
        <v>200.93770931011386</v>
      </c>
      <c r="I15" s="37">
        <v>340.13605442176873</v>
      </c>
      <c r="J15" s="37">
        <v>361.53289949385396</v>
      </c>
      <c r="K15" s="37">
        <v>278.31410494094376</v>
      </c>
    </row>
    <row r="16" spans="1:16" s="33" customFormat="1" ht="17.45" customHeight="1" x14ac:dyDescent="0.25">
      <c r="A16" s="479" t="s">
        <v>815</v>
      </c>
      <c r="B16" s="37">
        <v>2.9177060994646009</v>
      </c>
      <c r="C16" s="37">
        <v>4.4041869136926168</v>
      </c>
      <c r="D16" s="37">
        <v>16.025641025641026</v>
      </c>
      <c r="E16" s="37">
        <v>5.6548292241574307</v>
      </c>
      <c r="F16" s="37">
        <v>17.680339462517679</v>
      </c>
      <c r="G16" s="37">
        <v>5.5786449471423394</v>
      </c>
      <c r="H16" s="37">
        <v>16.11225849921636</v>
      </c>
      <c r="I16" s="37">
        <v>14.90623975196017</v>
      </c>
      <c r="J16" s="37">
        <v>8.6187578646165512</v>
      </c>
      <c r="K16" s="37">
        <v>9.9522970834121285</v>
      </c>
    </row>
    <row r="17" spans="1:13" s="33" customFormat="1" ht="17.45" customHeight="1" x14ac:dyDescent="0.25">
      <c r="A17" s="479" t="s">
        <v>765</v>
      </c>
      <c r="B17" s="37">
        <v>26.38224098292692</v>
      </c>
      <c r="C17" s="37">
        <v>38.704183922281999</v>
      </c>
      <c r="D17" s="37">
        <v>47.562425683709868</v>
      </c>
      <c r="E17" s="37">
        <v>91.727818545697133</v>
      </c>
      <c r="F17" s="37">
        <v>159.93265993265993</v>
      </c>
      <c r="G17" s="37">
        <v>219.31710673432528</v>
      </c>
      <c r="H17" s="37">
        <v>301.38095452296341</v>
      </c>
      <c r="I17" s="37">
        <v>289.43560057887117</v>
      </c>
      <c r="J17" s="37">
        <v>416.23309053069721</v>
      </c>
      <c r="K17" s="37">
        <v>309.49971248067965</v>
      </c>
    </row>
    <row r="18" spans="1:13" s="33" customFormat="1" ht="17.45" customHeight="1" x14ac:dyDescent="0.25">
      <c r="A18" s="478" t="s">
        <v>755</v>
      </c>
      <c r="B18" s="37">
        <v>7.3584720541583541</v>
      </c>
      <c r="C18" s="37">
        <v>12.174643157010916</v>
      </c>
      <c r="D18" s="37">
        <v>24.017596049316129</v>
      </c>
      <c r="E18" s="37">
        <v>35.040638594272139</v>
      </c>
      <c r="F18" s="37">
        <v>43.718713795440138</v>
      </c>
      <c r="G18" s="37">
        <v>66.857992713843245</v>
      </c>
      <c r="H18" s="37">
        <v>73.090741681181981</v>
      </c>
      <c r="I18" s="37">
        <v>107.10530711709853</v>
      </c>
      <c r="J18" s="37">
        <v>117.07910834201542</v>
      </c>
      <c r="K18" s="37">
        <v>134.99567624823925</v>
      </c>
    </row>
    <row r="19" spans="1:13" s="33" customFormat="1" ht="17.45" customHeight="1" x14ac:dyDescent="0.25">
      <c r="A19" s="480" t="s">
        <v>756</v>
      </c>
      <c r="B19" s="203">
        <v>0</v>
      </c>
      <c r="C19" s="203">
        <v>50.150451354062184</v>
      </c>
      <c r="D19" s="203">
        <v>0</v>
      </c>
      <c r="E19" s="203">
        <v>100.25062656641605</v>
      </c>
      <c r="F19" s="203">
        <v>163.04347826086956</v>
      </c>
      <c r="G19" s="203">
        <v>55.679287305122493</v>
      </c>
      <c r="H19" s="203">
        <v>58.139534883720927</v>
      </c>
      <c r="I19" s="203">
        <v>294.9852507374631</v>
      </c>
      <c r="J19" s="203">
        <v>0</v>
      </c>
      <c r="K19" s="203">
        <v>60.179550833853227</v>
      </c>
    </row>
    <row r="20" spans="1:13" s="33" customFormat="1" ht="17.45" customHeight="1" x14ac:dyDescent="0.25">
      <c r="A20" s="478" t="s">
        <v>757</v>
      </c>
      <c r="B20" s="37">
        <v>4.3723174010945369</v>
      </c>
      <c r="C20" s="37">
        <v>5.0830719182061115</v>
      </c>
      <c r="D20" s="37">
        <v>15.894001459358316</v>
      </c>
      <c r="E20" s="37">
        <v>24.312974287187799</v>
      </c>
      <c r="F20" s="37">
        <v>40.860491687916642</v>
      </c>
      <c r="G20" s="37">
        <v>63.712804700589146</v>
      </c>
      <c r="H20" s="37">
        <v>70.421381896791729</v>
      </c>
      <c r="I20" s="37">
        <v>106.50424768894104</v>
      </c>
      <c r="J20" s="37">
        <v>117.56304862756026</v>
      </c>
      <c r="K20" s="37">
        <v>126.53521988019914</v>
      </c>
    </row>
    <row r="21" spans="1:13" s="33" customFormat="1" ht="15.75" x14ac:dyDescent="0.25">
      <c r="A21" s="66" t="s">
        <v>766</v>
      </c>
    </row>
    <row r="22" spans="1:13" s="33" customFormat="1" ht="15.75" x14ac:dyDescent="0.25">
      <c r="A22" s="111" t="s">
        <v>767</v>
      </c>
    </row>
    <row r="23" spans="1:13" s="33" customFormat="1" ht="15.75" x14ac:dyDescent="0.25">
      <c r="A23" s="111" t="s">
        <v>768</v>
      </c>
    </row>
    <row r="24" spans="1:13" s="33" customFormat="1" ht="20.100000000000001" customHeight="1" x14ac:dyDescent="0.25">
      <c r="A24" s="33" t="s">
        <v>769</v>
      </c>
    </row>
    <row r="25" spans="1:13" s="33" customFormat="1" ht="18" customHeight="1" x14ac:dyDescent="0.25">
      <c r="A25" s="111" t="s">
        <v>743</v>
      </c>
      <c r="M25" s="40"/>
    </row>
    <row r="26" spans="1:13" s="33" customFormat="1" ht="18" customHeight="1" x14ac:dyDescent="0.25">
      <c r="A26" s="112" t="s">
        <v>770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0"/>
    </row>
    <row r="27" spans="1:13" s="33" customFormat="1" ht="15.75" x14ac:dyDescent="0.25">
      <c r="A27" s="112" t="s">
        <v>771</v>
      </c>
      <c r="M27" s="40"/>
    </row>
    <row r="28" spans="1:13" s="43" customFormat="1" ht="15.75" x14ac:dyDescent="0.25">
      <c r="A28" s="84" t="s">
        <v>145</v>
      </c>
      <c r="G28" s="44"/>
      <c r="M28" s="45"/>
    </row>
  </sheetData>
  <sheetProtection algorithmName="SHA-512" hashValue="6WxclB9b/M2TCiBt3p3hDEp4noPlV5Ing5BR0HMwOCkzut0EBNZV8mBt4yB1AJHorFxBjYkhSx/YTWTFBd3k5Q==" saltValue="TDO0KHozpR/vWdxGjKgADQ==" spinCount="100000" sheet="1" objects="1" scenarios="1"/>
  <hyperlinks>
    <hyperlink ref="A28" location="'Table of Contents'!A1" display="Click here to return to the Table of Contents" xr:uid="{03D866F6-38E8-4E52-9D57-240761CC4BFA}"/>
  </hyperlinks>
  <printOptions horizontalCentered="1"/>
  <pageMargins left="0.4" right="0.4" top="0.3" bottom="0.1" header="0.3" footer="0"/>
  <pageSetup scale="72" orientation="portrait" r:id="rId1"/>
  <tableParts count="2">
    <tablePart r:id="rId2"/>
    <tablePart r:id="rId3"/>
  </tablePart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B885-BE6B-4DF0-A2AC-FBDF8DA39AF9}">
  <sheetPr codeName="Sheet64">
    <pageSetUpPr fitToPage="1"/>
  </sheetPr>
  <dimension ref="A1:M19"/>
  <sheetViews>
    <sheetView workbookViewId="0"/>
  </sheetViews>
  <sheetFormatPr defaultColWidth="9.140625" defaultRowHeight="15.75" x14ac:dyDescent="0.25"/>
  <cols>
    <col min="1" max="1" width="10.7109375" style="33" customWidth="1"/>
    <col min="2" max="4" width="12.7109375" style="33" customWidth="1"/>
    <col min="5" max="6" width="14.7109375" style="33" customWidth="1"/>
    <col min="7" max="7" width="25.7109375" style="33" customWidth="1"/>
    <col min="8" max="16384" width="9.140625" style="33"/>
  </cols>
  <sheetData>
    <row r="1" spans="1:7" ht="30" customHeight="1" thickBot="1" x14ac:dyDescent="0.3">
      <c r="A1" s="46" t="s">
        <v>772</v>
      </c>
    </row>
    <row r="2" spans="1:7" ht="50.1" customHeight="1" thickBot="1" x14ac:dyDescent="0.3">
      <c r="A2" s="483" t="s">
        <v>773</v>
      </c>
      <c r="B2" s="483" t="s">
        <v>232</v>
      </c>
      <c r="C2" s="113" t="s">
        <v>774</v>
      </c>
      <c r="D2" s="483" t="s">
        <v>775</v>
      </c>
      <c r="E2" s="113" t="s">
        <v>776</v>
      </c>
      <c r="F2" s="483" t="s">
        <v>777</v>
      </c>
    </row>
    <row r="3" spans="1:7" ht="17.45" customHeight="1" x14ac:dyDescent="0.25">
      <c r="A3" s="485">
        <v>2012</v>
      </c>
      <c r="B3" s="482">
        <v>33</v>
      </c>
      <c r="C3" s="35">
        <v>0</v>
      </c>
      <c r="D3" s="476">
        <v>1</v>
      </c>
      <c r="E3" s="35">
        <v>31</v>
      </c>
      <c r="F3" s="476">
        <v>1</v>
      </c>
    </row>
    <row r="4" spans="1:7" ht="17.45" customHeight="1" x14ac:dyDescent="0.25">
      <c r="A4" s="485">
        <v>2013</v>
      </c>
      <c r="B4" s="476">
        <v>58</v>
      </c>
      <c r="C4" s="35">
        <v>0</v>
      </c>
      <c r="D4" s="476">
        <v>7</v>
      </c>
      <c r="E4" s="35">
        <v>50</v>
      </c>
      <c r="F4" s="476">
        <v>1</v>
      </c>
    </row>
    <row r="5" spans="1:7" ht="17.45" customHeight="1" x14ac:dyDescent="0.25">
      <c r="A5" s="485">
        <v>2014</v>
      </c>
      <c r="B5" s="476">
        <v>104</v>
      </c>
      <c r="C5" s="35">
        <v>0</v>
      </c>
      <c r="D5" s="476">
        <v>8</v>
      </c>
      <c r="E5" s="35">
        <v>93</v>
      </c>
      <c r="F5" s="476">
        <v>3</v>
      </c>
    </row>
    <row r="6" spans="1:7" ht="17.45" customHeight="1" x14ac:dyDescent="0.25">
      <c r="A6" s="485">
        <v>2015</v>
      </c>
      <c r="B6" s="476">
        <v>148</v>
      </c>
      <c r="C6" s="35">
        <v>0</v>
      </c>
      <c r="D6" s="476">
        <v>13</v>
      </c>
      <c r="E6" s="35">
        <v>135</v>
      </c>
      <c r="F6" s="476">
        <v>0</v>
      </c>
    </row>
    <row r="7" spans="1:7" ht="17.45" customHeight="1" x14ac:dyDescent="0.25">
      <c r="A7" s="485">
        <v>2016</v>
      </c>
      <c r="B7" s="476">
        <v>214</v>
      </c>
      <c r="C7" s="35">
        <v>1</v>
      </c>
      <c r="D7" s="476">
        <v>12</v>
      </c>
      <c r="E7" s="35">
        <v>200</v>
      </c>
      <c r="F7" s="476">
        <v>1</v>
      </c>
    </row>
    <row r="8" spans="1:7" ht="17.45" customHeight="1" x14ac:dyDescent="0.25">
      <c r="A8" s="485">
        <v>2017</v>
      </c>
      <c r="B8" s="476">
        <v>288</v>
      </c>
      <c r="C8" s="35">
        <v>0</v>
      </c>
      <c r="D8" s="476">
        <v>28</v>
      </c>
      <c r="E8" s="35">
        <v>259</v>
      </c>
      <c r="F8" s="476">
        <v>1</v>
      </c>
    </row>
    <row r="9" spans="1:7" ht="17.45" customHeight="1" x14ac:dyDescent="0.25">
      <c r="A9" s="485">
        <v>2018</v>
      </c>
      <c r="B9" s="476">
        <v>328</v>
      </c>
      <c r="C9" s="35">
        <v>1</v>
      </c>
      <c r="D9" s="476">
        <v>19</v>
      </c>
      <c r="E9" s="35">
        <v>305</v>
      </c>
      <c r="F9" s="476">
        <v>3</v>
      </c>
    </row>
    <row r="10" spans="1:7" ht="17.45" customHeight="1" x14ac:dyDescent="0.25">
      <c r="A10" s="485">
        <v>2019</v>
      </c>
      <c r="B10" s="476">
        <v>446</v>
      </c>
      <c r="C10" s="35">
        <v>1</v>
      </c>
      <c r="D10" s="476">
        <v>38</v>
      </c>
      <c r="E10" s="35">
        <v>397</v>
      </c>
      <c r="F10" s="476">
        <v>10</v>
      </c>
    </row>
    <row r="11" spans="1:7" ht="17.45" customHeight="1" x14ac:dyDescent="0.25">
      <c r="A11" s="485">
        <v>2020</v>
      </c>
      <c r="B11" s="476">
        <v>483</v>
      </c>
      <c r="C11" s="35">
        <v>2</v>
      </c>
      <c r="D11" s="476">
        <v>23</v>
      </c>
      <c r="E11" s="35">
        <v>450</v>
      </c>
      <c r="F11" s="476">
        <v>8</v>
      </c>
    </row>
    <row r="12" spans="1:7" ht="17.45" customHeight="1" thickBot="1" x14ac:dyDescent="0.3">
      <c r="A12" s="486">
        <v>2021</v>
      </c>
      <c r="B12" s="406">
        <v>528</v>
      </c>
      <c r="C12" s="35">
        <v>2</v>
      </c>
      <c r="D12" s="406">
        <v>46</v>
      </c>
      <c r="E12" s="35">
        <v>466</v>
      </c>
      <c r="F12" s="406">
        <v>14</v>
      </c>
    </row>
    <row r="13" spans="1:7" ht="24.95" customHeight="1" x14ac:dyDescent="0.25">
      <c r="A13" s="114" t="s">
        <v>778</v>
      </c>
    </row>
    <row r="14" spans="1:7" ht="24.95" customHeight="1" x14ac:dyDescent="0.25">
      <c r="A14" s="33" t="s">
        <v>779</v>
      </c>
    </row>
    <row r="15" spans="1:7" x14ac:dyDescent="0.25">
      <c r="A15" s="68" t="s">
        <v>780</v>
      </c>
      <c r="B15" s="42"/>
      <c r="C15" s="42"/>
      <c r="D15" s="42"/>
      <c r="E15" s="42"/>
      <c r="F15" s="42"/>
      <c r="G15" s="42"/>
    </row>
    <row r="16" spans="1:7" ht="24.95" customHeight="1" x14ac:dyDescent="0.25">
      <c r="A16" s="33" t="s">
        <v>781</v>
      </c>
    </row>
    <row r="17" spans="1:13" x14ac:dyDescent="0.25">
      <c r="A17" s="115" t="s">
        <v>782</v>
      </c>
      <c r="B17" s="42"/>
      <c r="C17" s="42"/>
      <c r="D17" s="42"/>
      <c r="E17" s="42"/>
      <c r="F17" s="42"/>
      <c r="G17" s="42"/>
    </row>
    <row r="18" spans="1:13" ht="24.95" customHeight="1" x14ac:dyDescent="0.25">
      <c r="A18" s="67" t="s">
        <v>225</v>
      </c>
    </row>
    <row r="19" spans="1:13" s="43" customFormat="1" x14ac:dyDescent="0.25">
      <c r="A19" s="84" t="s">
        <v>145</v>
      </c>
      <c r="G19" s="44"/>
      <c r="M19" s="45"/>
    </row>
  </sheetData>
  <sheetProtection algorithmName="SHA-512" hashValue="bl0RBXYYzu1PQN13N8pqopQKE/2t4Hyg4cqTJ4hdJp05hX8azm5i89Gz4x4+q6H2dEC1m+/79A/jDslmWufyPg==" saltValue="+p9qyeaZsHhxqeB/yPwTEw==" spinCount="100000" sheet="1" objects="1" scenarios="1"/>
  <hyperlinks>
    <hyperlink ref="A19" location="'Table of Contents'!A1" display="Click here to return to the Table of Contents" xr:uid="{AAE77034-C843-4410-BDF3-9B9E95428414}"/>
  </hyperlinks>
  <printOptions horizontalCentered="1"/>
  <pageMargins left="0.4" right="0.4" top="0.3" bottom="0.1" header="0.3" footer="0"/>
  <pageSetup scale="80" orientation="portrait" r:id="rId1"/>
  <tableParts count="1">
    <tablePart r:id="rId2"/>
  </tablePart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1FCA-134F-4959-ADF3-DC4930BFE59C}">
  <sheetPr codeName="Sheet70">
    <pageSetUpPr fitToPage="1"/>
  </sheetPr>
  <dimension ref="A1:C11"/>
  <sheetViews>
    <sheetView workbookViewId="0"/>
  </sheetViews>
  <sheetFormatPr defaultRowHeight="15" x14ac:dyDescent="0.25"/>
  <cols>
    <col min="1" max="1" width="28" customWidth="1"/>
    <col min="2" max="2" width="14" customWidth="1"/>
    <col min="3" max="3" width="15.28515625" customWidth="1"/>
  </cols>
  <sheetData>
    <row r="1" spans="1:3" ht="21.75" thickBot="1" x14ac:dyDescent="0.3">
      <c r="A1" s="558" t="s">
        <v>783</v>
      </c>
    </row>
    <row r="2" spans="1:3" ht="18" thickBot="1" x14ac:dyDescent="0.3">
      <c r="A2" s="559" t="s">
        <v>381</v>
      </c>
      <c r="B2" s="403" t="s">
        <v>382</v>
      </c>
      <c r="C2" s="193" t="s">
        <v>383</v>
      </c>
    </row>
    <row r="3" spans="1:3" ht="15.75" x14ac:dyDescent="0.25">
      <c r="A3" s="560" t="s">
        <v>244</v>
      </c>
      <c r="B3" s="404">
        <v>528</v>
      </c>
      <c r="C3" s="194">
        <v>100</v>
      </c>
    </row>
    <row r="4" spans="1:3" ht="15.75" x14ac:dyDescent="0.25">
      <c r="A4" s="561" t="s">
        <v>384</v>
      </c>
      <c r="B4" s="484">
        <v>196</v>
      </c>
      <c r="C4" s="195">
        <v>37.121212121212118</v>
      </c>
    </row>
    <row r="5" spans="1:3" ht="15.75" x14ac:dyDescent="0.25">
      <c r="A5" s="562" t="s">
        <v>385</v>
      </c>
      <c r="B5" s="484">
        <v>203</v>
      </c>
      <c r="C5" s="195">
        <v>38.446969696969695</v>
      </c>
    </row>
    <row r="6" spans="1:3" ht="15.75" x14ac:dyDescent="0.25">
      <c r="A6" s="562" t="s">
        <v>386</v>
      </c>
      <c r="B6" s="484">
        <v>0</v>
      </c>
      <c r="C6" s="195">
        <v>0</v>
      </c>
    </row>
    <row r="7" spans="1:3" ht="15.75" x14ac:dyDescent="0.25">
      <c r="A7" s="562" t="s">
        <v>387</v>
      </c>
      <c r="B7" s="484">
        <v>0</v>
      </c>
      <c r="C7" s="195">
        <v>0</v>
      </c>
    </row>
    <row r="8" spans="1:3" ht="15.75" x14ac:dyDescent="0.25">
      <c r="A8" s="562" t="s">
        <v>388</v>
      </c>
      <c r="B8" s="484">
        <v>0</v>
      </c>
      <c r="C8" s="195">
        <v>0</v>
      </c>
    </row>
    <row r="9" spans="1:3" ht="16.5" thickBot="1" x14ac:dyDescent="0.3">
      <c r="A9" s="563" t="s">
        <v>389</v>
      </c>
      <c r="B9" s="406">
        <v>129</v>
      </c>
      <c r="C9" s="197">
        <v>24.43181818181818</v>
      </c>
    </row>
    <row r="10" spans="1:3" ht="15.75" x14ac:dyDescent="0.25">
      <c r="A10" s="41" t="s">
        <v>225</v>
      </c>
      <c r="B10" s="33"/>
      <c r="C10" s="33"/>
    </row>
    <row r="11" spans="1:3" ht="15.75" x14ac:dyDescent="0.25">
      <c r="A11" s="84" t="s">
        <v>145</v>
      </c>
    </row>
  </sheetData>
  <sheetProtection algorithmName="SHA-512" hashValue="rB1QfXV6CwZ+uwGtBnjNBd2Qhi2vDQGOlGmn4hAUjLWGiCiTTuD/EKpLMSAWQEbGujsE8Fo7nPyGQwem0SkMDw==" saltValue="S5RhB+7g/jyYZTI1sZpEUA==" spinCount="100000" sheet="1" objects="1" scenarios="1"/>
  <hyperlinks>
    <hyperlink ref="A11" location="'Table of Contents'!A1" display="Click here to return to the Table of Contents" xr:uid="{C75F9AAF-9797-44E8-B7B0-3044D971BE66}"/>
  </hyperlinks>
  <pageMargins left="0.7" right="0.7" top="0.75" bottom="0.75" header="0.3" footer="0.3"/>
  <pageSetup scale="74" orientation="portrait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5421-447B-42EC-B489-93EEB3F13EB9}">
  <sheetPr codeName="Sheet65">
    <pageSetUpPr fitToPage="1"/>
  </sheetPr>
  <dimension ref="A1:M68"/>
  <sheetViews>
    <sheetView zoomScaleNormal="100" workbookViewId="0"/>
  </sheetViews>
  <sheetFormatPr defaultColWidth="9.140625" defaultRowHeight="12.75" x14ac:dyDescent="0.2"/>
  <cols>
    <col min="1" max="1" width="23.7109375" style="43" customWidth="1"/>
    <col min="2" max="6" width="9.7109375" style="43" customWidth="1"/>
    <col min="7" max="7" width="35.7109375" style="43" customWidth="1"/>
    <col min="8" max="8" width="9.140625" style="43"/>
    <col min="9" max="9" width="12.140625" style="43" customWidth="1"/>
    <col min="10" max="16384" width="9.140625" style="43"/>
  </cols>
  <sheetData>
    <row r="1" spans="1:6" ht="21" x14ac:dyDescent="0.35">
      <c r="A1" s="105" t="s">
        <v>784</v>
      </c>
    </row>
    <row r="2" spans="1:6" s="20" customFormat="1" ht="35.1" customHeight="1" x14ac:dyDescent="0.3">
      <c r="A2" s="367" t="s">
        <v>298</v>
      </c>
      <c r="B2" s="131"/>
      <c r="C2" s="18"/>
      <c r="D2" s="18"/>
      <c r="E2" s="18"/>
      <c r="F2" s="18"/>
    </row>
    <row r="3" spans="1:6" s="27" customFormat="1" ht="32.1" customHeight="1" thickBot="1" x14ac:dyDescent="0.35">
      <c r="A3" s="545" t="s">
        <v>148</v>
      </c>
      <c r="B3" s="550" t="s">
        <v>149</v>
      </c>
      <c r="C3" s="116" t="s">
        <v>150</v>
      </c>
      <c r="D3" s="495" t="s">
        <v>151</v>
      </c>
      <c r="E3" s="495" t="s">
        <v>152</v>
      </c>
      <c r="F3" s="116" t="s">
        <v>153</v>
      </c>
    </row>
    <row r="4" spans="1:6" s="33" customFormat="1" ht="15" customHeight="1" x14ac:dyDescent="0.25">
      <c r="A4" s="546" t="s">
        <v>160</v>
      </c>
      <c r="B4" s="551">
        <v>1</v>
      </c>
      <c r="C4" s="553">
        <v>1</v>
      </c>
      <c r="D4" s="551">
        <v>1</v>
      </c>
      <c r="E4" s="551">
        <v>1</v>
      </c>
      <c r="F4" s="117">
        <v>1</v>
      </c>
    </row>
    <row r="5" spans="1:6" s="33" customFormat="1" ht="15" customHeight="1" x14ac:dyDescent="0.25">
      <c r="A5" s="547" t="s">
        <v>162</v>
      </c>
      <c r="B5" s="552">
        <v>0</v>
      </c>
      <c r="C5" s="554">
        <v>0</v>
      </c>
      <c r="D5" s="552">
        <v>0</v>
      </c>
      <c r="E5" s="552">
        <v>0</v>
      </c>
      <c r="F5" s="118">
        <v>0</v>
      </c>
    </row>
    <row r="6" spans="1:6" s="33" customFormat="1" ht="16.5" customHeight="1" x14ac:dyDescent="0.25">
      <c r="A6" s="548" t="s">
        <v>163</v>
      </c>
      <c r="B6" s="552">
        <v>0</v>
      </c>
      <c r="C6" s="554">
        <v>0</v>
      </c>
      <c r="D6" s="552">
        <v>0</v>
      </c>
      <c r="E6" s="552">
        <v>0</v>
      </c>
      <c r="F6" s="118">
        <v>0</v>
      </c>
    </row>
    <row r="7" spans="1:6" s="33" customFormat="1" ht="15" customHeight="1" x14ac:dyDescent="0.25">
      <c r="A7" s="547" t="s">
        <v>164</v>
      </c>
      <c r="B7" s="552">
        <v>0</v>
      </c>
      <c r="C7" s="554">
        <v>0</v>
      </c>
      <c r="D7" s="552">
        <v>0</v>
      </c>
      <c r="E7" s="552">
        <v>0</v>
      </c>
      <c r="F7" s="118">
        <v>0</v>
      </c>
    </row>
    <row r="8" spans="1:6" s="33" customFormat="1" ht="15" customHeight="1" x14ac:dyDescent="0.25">
      <c r="A8" s="547" t="s">
        <v>165</v>
      </c>
      <c r="B8" s="552">
        <v>0</v>
      </c>
      <c r="C8" s="554">
        <v>0</v>
      </c>
      <c r="D8" s="552">
        <v>0</v>
      </c>
      <c r="E8" s="552">
        <v>0</v>
      </c>
      <c r="F8" s="118">
        <v>0</v>
      </c>
    </row>
    <row r="9" spans="1:6" s="33" customFormat="1" ht="15" customHeight="1" x14ac:dyDescent="0.25">
      <c r="A9" s="547" t="s">
        <v>166</v>
      </c>
      <c r="B9" s="552">
        <v>0</v>
      </c>
      <c r="C9" s="554">
        <v>0</v>
      </c>
      <c r="D9" s="552">
        <v>0</v>
      </c>
      <c r="E9" s="552">
        <v>0</v>
      </c>
      <c r="F9" s="118">
        <v>0</v>
      </c>
    </row>
    <row r="10" spans="1:6" s="33" customFormat="1" ht="15" customHeight="1" x14ac:dyDescent="0.25">
      <c r="A10" s="547" t="s">
        <v>167</v>
      </c>
      <c r="B10" s="552">
        <v>0</v>
      </c>
      <c r="C10" s="554">
        <v>0</v>
      </c>
      <c r="D10" s="552">
        <v>0</v>
      </c>
      <c r="E10" s="552">
        <v>0</v>
      </c>
      <c r="F10" s="118">
        <v>0</v>
      </c>
    </row>
    <row r="11" spans="1:6" s="33" customFormat="1" ht="15" customHeight="1" x14ac:dyDescent="0.25">
      <c r="A11" s="547" t="s">
        <v>168</v>
      </c>
      <c r="B11" s="552">
        <v>0</v>
      </c>
      <c r="C11" s="554">
        <v>0</v>
      </c>
      <c r="D11" s="552">
        <v>0</v>
      </c>
      <c r="E11" s="552">
        <v>0</v>
      </c>
      <c r="F11" s="118">
        <v>0</v>
      </c>
    </row>
    <row r="12" spans="1:6" s="33" customFormat="1" ht="15" customHeight="1" x14ac:dyDescent="0.25">
      <c r="A12" s="549" t="s">
        <v>169</v>
      </c>
      <c r="B12" s="552">
        <v>0</v>
      </c>
      <c r="C12" s="554">
        <v>0</v>
      </c>
      <c r="D12" s="552">
        <v>0</v>
      </c>
      <c r="E12" s="552">
        <v>0</v>
      </c>
      <c r="F12" s="118">
        <v>0</v>
      </c>
    </row>
    <row r="13" spans="1:6" s="33" customFormat="1" ht="15" customHeight="1" x14ac:dyDescent="0.25">
      <c r="A13" s="547" t="s">
        <v>170</v>
      </c>
      <c r="B13" s="552">
        <v>0</v>
      </c>
      <c r="C13" s="554">
        <v>0</v>
      </c>
      <c r="D13" s="552">
        <v>0</v>
      </c>
      <c r="E13" s="552">
        <v>0</v>
      </c>
      <c r="F13" s="118">
        <v>0</v>
      </c>
    </row>
    <row r="14" spans="1:6" s="33" customFormat="1" ht="15" customHeight="1" x14ac:dyDescent="0.25">
      <c r="A14" s="547" t="s">
        <v>171</v>
      </c>
      <c r="B14" s="552">
        <v>0</v>
      </c>
      <c r="C14" s="554">
        <v>0</v>
      </c>
      <c r="D14" s="552">
        <v>0</v>
      </c>
      <c r="E14" s="552">
        <v>0</v>
      </c>
      <c r="F14" s="118">
        <v>0</v>
      </c>
    </row>
    <row r="15" spans="1:6" s="33" customFormat="1" ht="15" customHeight="1" x14ac:dyDescent="0.25">
      <c r="A15" s="547" t="s">
        <v>172</v>
      </c>
      <c r="B15" s="552">
        <v>0</v>
      </c>
      <c r="C15" s="554">
        <v>0</v>
      </c>
      <c r="D15" s="552">
        <v>0</v>
      </c>
      <c r="E15" s="552">
        <v>0</v>
      </c>
      <c r="F15" s="118">
        <v>0</v>
      </c>
    </row>
    <row r="16" spans="1:6" s="33" customFormat="1" ht="15" customHeight="1" x14ac:dyDescent="0.25">
      <c r="A16" s="547" t="s">
        <v>173</v>
      </c>
      <c r="B16" s="552">
        <v>0</v>
      </c>
      <c r="C16" s="554">
        <v>0</v>
      </c>
      <c r="D16" s="552">
        <v>0</v>
      </c>
      <c r="E16" s="552">
        <v>0</v>
      </c>
      <c r="F16" s="118">
        <v>0</v>
      </c>
    </row>
    <row r="17" spans="1:6" s="33" customFormat="1" ht="15" customHeight="1" x14ac:dyDescent="0.25">
      <c r="A17" s="549" t="s">
        <v>174</v>
      </c>
      <c r="B17" s="552">
        <v>0</v>
      </c>
      <c r="C17" s="554">
        <v>0</v>
      </c>
      <c r="D17" s="552">
        <v>0</v>
      </c>
      <c r="E17" s="552">
        <v>0</v>
      </c>
      <c r="F17" s="118">
        <v>0</v>
      </c>
    </row>
    <row r="18" spans="1:6" s="33" customFormat="1" ht="15" customHeight="1" x14ac:dyDescent="0.25">
      <c r="A18" s="547" t="s">
        <v>175</v>
      </c>
      <c r="B18" s="552">
        <v>0</v>
      </c>
      <c r="C18" s="554">
        <v>0</v>
      </c>
      <c r="D18" s="552">
        <v>0</v>
      </c>
      <c r="E18" s="552">
        <v>0</v>
      </c>
      <c r="F18" s="118">
        <v>0</v>
      </c>
    </row>
    <row r="19" spans="1:6" s="33" customFormat="1" ht="15" customHeight="1" x14ac:dyDescent="0.25">
      <c r="A19" s="547" t="s">
        <v>176</v>
      </c>
      <c r="B19" s="552">
        <v>0</v>
      </c>
      <c r="C19" s="554">
        <v>0</v>
      </c>
      <c r="D19" s="552">
        <v>0</v>
      </c>
      <c r="E19" s="552">
        <v>0</v>
      </c>
      <c r="F19" s="118">
        <v>0</v>
      </c>
    </row>
    <row r="20" spans="1:6" s="33" customFormat="1" ht="15" customHeight="1" x14ac:dyDescent="0.25">
      <c r="A20" s="547" t="s">
        <v>177</v>
      </c>
      <c r="B20" s="552">
        <v>0</v>
      </c>
      <c r="C20" s="554">
        <v>0</v>
      </c>
      <c r="D20" s="552">
        <v>0</v>
      </c>
      <c r="E20" s="552">
        <v>0</v>
      </c>
      <c r="F20" s="118">
        <v>0</v>
      </c>
    </row>
    <row r="21" spans="1:6" s="33" customFormat="1" ht="15" customHeight="1" x14ac:dyDescent="0.25">
      <c r="A21" s="547" t="s">
        <v>178</v>
      </c>
      <c r="B21" s="552">
        <v>0</v>
      </c>
      <c r="C21" s="554">
        <v>1</v>
      </c>
      <c r="D21" s="552">
        <v>1</v>
      </c>
      <c r="E21" s="552">
        <v>0</v>
      </c>
      <c r="F21" s="118">
        <v>0</v>
      </c>
    </row>
    <row r="22" spans="1:6" s="33" customFormat="1" ht="15" customHeight="1" x14ac:dyDescent="0.25">
      <c r="A22" s="547" t="s">
        <v>179</v>
      </c>
      <c r="B22" s="552">
        <v>0</v>
      </c>
      <c r="C22" s="554">
        <v>0</v>
      </c>
      <c r="D22" s="552">
        <v>0</v>
      </c>
      <c r="E22" s="552">
        <v>0</v>
      </c>
      <c r="F22" s="118">
        <v>0</v>
      </c>
    </row>
    <row r="23" spans="1:6" s="33" customFormat="1" ht="15" customHeight="1" x14ac:dyDescent="0.25">
      <c r="A23" s="547" t="s">
        <v>180</v>
      </c>
      <c r="B23" s="552">
        <v>0</v>
      </c>
      <c r="C23" s="554">
        <v>0</v>
      </c>
      <c r="D23" s="552">
        <v>0</v>
      </c>
      <c r="E23" s="552">
        <v>0</v>
      </c>
      <c r="F23" s="118">
        <v>0</v>
      </c>
    </row>
    <row r="24" spans="1:6" s="33" customFormat="1" ht="15" customHeight="1" x14ac:dyDescent="0.25">
      <c r="A24" s="547" t="s">
        <v>181</v>
      </c>
      <c r="B24" s="552">
        <v>0</v>
      </c>
      <c r="C24" s="554">
        <v>0</v>
      </c>
      <c r="D24" s="552">
        <v>0</v>
      </c>
      <c r="E24" s="552">
        <v>0</v>
      </c>
      <c r="F24" s="118">
        <v>0</v>
      </c>
    </row>
    <row r="25" spans="1:6" s="33" customFormat="1" ht="16.5" customHeight="1" x14ac:dyDescent="0.25">
      <c r="A25" s="548" t="s">
        <v>182</v>
      </c>
      <c r="B25" s="552">
        <v>0</v>
      </c>
      <c r="C25" s="554">
        <v>0</v>
      </c>
      <c r="D25" s="552">
        <v>0</v>
      </c>
      <c r="E25" s="552">
        <v>0</v>
      </c>
      <c r="F25" s="118">
        <v>0</v>
      </c>
    </row>
    <row r="26" spans="1:6" s="33" customFormat="1" ht="16.5" customHeight="1" x14ac:dyDescent="0.25">
      <c r="A26" s="548" t="s">
        <v>183</v>
      </c>
      <c r="B26" s="552">
        <v>0</v>
      </c>
      <c r="C26" s="554">
        <v>0</v>
      </c>
      <c r="D26" s="552">
        <v>0</v>
      </c>
      <c r="E26" s="552">
        <v>0</v>
      </c>
      <c r="F26" s="118">
        <v>0</v>
      </c>
    </row>
    <row r="27" spans="1:6" s="33" customFormat="1" ht="15" customHeight="1" x14ac:dyDescent="0.25">
      <c r="A27" s="547" t="s">
        <v>184</v>
      </c>
      <c r="B27" s="552">
        <v>0</v>
      </c>
      <c r="C27" s="554">
        <v>0</v>
      </c>
      <c r="D27" s="552">
        <v>0</v>
      </c>
      <c r="E27" s="552">
        <v>0</v>
      </c>
      <c r="F27" s="118">
        <v>0</v>
      </c>
    </row>
    <row r="28" spans="1:6" s="33" customFormat="1" ht="15" customHeight="1" x14ac:dyDescent="0.25">
      <c r="A28" s="547" t="s">
        <v>185</v>
      </c>
      <c r="B28" s="552">
        <v>0</v>
      </c>
      <c r="C28" s="554">
        <v>0</v>
      </c>
      <c r="D28" s="552">
        <v>0</v>
      </c>
      <c r="E28" s="552">
        <v>0</v>
      </c>
      <c r="F28" s="118">
        <v>0</v>
      </c>
    </row>
    <row r="29" spans="1:6" s="33" customFormat="1" ht="15" customHeight="1" x14ac:dyDescent="0.25">
      <c r="A29" s="547" t="s">
        <v>186</v>
      </c>
      <c r="B29" s="552">
        <v>0</v>
      </c>
      <c r="C29" s="554">
        <v>0</v>
      </c>
      <c r="D29" s="552">
        <v>0</v>
      </c>
      <c r="E29" s="552">
        <v>0</v>
      </c>
      <c r="F29" s="118">
        <v>0</v>
      </c>
    </row>
    <row r="30" spans="1:6" s="33" customFormat="1" ht="15" customHeight="1" x14ac:dyDescent="0.25">
      <c r="A30" s="547" t="s">
        <v>187</v>
      </c>
      <c r="B30" s="552">
        <v>0</v>
      </c>
      <c r="C30" s="554">
        <v>0</v>
      </c>
      <c r="D30" s="552">
        <v>0</v>
      </c>
      <c r="E30" s="552">
        <v>0</v>
      </c>
      <c r="F30" s="118">
        <v>0</v>
      </c>
    </row>
    <row r="31" spans="1:6" s="33" customFormat="1" ht="15" customHeight="1" x14ac:dyDescent="0.25">
      <c r="A31" s="547" t="s">
        <v>188</v>
      </c>
      <c r="B31" s="552">
        <v>0</v>
      </c>
      <c r="C31" s="554">
        <v>0</v>
      </c>
      <c r="D31" s="552">
        <v>0</v>
      </c>
      <c r="E31" s="552">
        <v>0</v>
      </c>
      <c r="F31" s="118">
        <v>0</v>
      </c>
    </row>
    <row r="32" spans="1:6" s="33" customFormat="1" ht="15" customHeight="1" x14ac:dyDescent="0.25">
      <c r="A32" s="547" t="s">
        <v>189</v>
      </c>
      <c r="B32" s="552">
        <v>0</v>
      </c>
      <c r="C32" s="554">
        <v>0</v>
      </c>
      <c r="D32" s="552">
        <v>0</v>
      </c>
      <c r="E32" s="552">
        <v>0</v>
      </c>
      <c r="F32" s="118">
        <v>0</v>
      </c>
    </row>
    <row r="33" spans="1:6" s="33" customFormat="1" ht="15" customHeight="1" x14ac:dyDescent="0.25">
      <c r="A33" s="547" t="s">
        <v>190</v>
      </c>
      <c r="B33" s="552">
        <v>0</v>
      </c>
      <c r="C33" s="554">
        <v>0</v>
      </c>
      <c r="D33" s="552">
        <v>0</v>
      </c>
      <c r="E33" s="552">
        <v>0</v>
      </c>
      <c r="F33" s="118">
        <v>0</v>
      </c>
    </row>
    <row r="34" spans="1:6" s="33" customFormat="1" ht="15" customHeight="1" x14ac:dyDescent="0.25">
      <c r="A34" s="547" t="s">
        <v>191</v>
      </c>
      <c r="B34" s="552">
        <v>0</v>
      </c>
      <c r="C34" s="554">
        <v>0</v>
      </c>
      <c r="D34" s="552">
        <v>0</v>
      </c>
      <c r="E34" s="552">
        <v>0</v>
      </c>
      <c r="F34" s="118">
        <v>0</v>
      </c>
    </row>
    <row r="35" spans="1:6" s="33" customFormat="1" ht="15" customHeight="1" x14ac:dyDescent="0.25">
      <c r="A35" s="547" t="s">
        <v>192</v>
      </c>
      <c r="B35" s="552">
        <v>0</v>
      </c>
      <c r="C35" s="554">
        <v>0</v>
      </c>
      <c r="D35" s="552">
        <v>0</v>
      </c>
      <c r="E35" s="552">
        <v>0</v>
      </c>
      <c r="F35" s="118">
        <v>0</v>
      </c>
    </row>
    <row r="36" spans="1:6" s="33" customFormat="1" ht="15" customHeight="1" x14ac:dyDescent="0.25">
      <c r="A36" s="547" t="s">
        <v>193</v>
      </c>
      <c r="B36" s="552">
        <v>0</v>
      </c>
      <c r="C36" s="554">
        <v>0</v>
      </c>
      <c r="D36" s="552">
        <v>0</v>
      </c>
      <c r="E36" s="552">
        <v>0</v>
      </c>
      <c r="F36" s="118">
        <v>0</v>
      </c>
    </row>
    <row r="37" spans="1:6" s="33" customFormat="1" ht="15" customHeight="1" x14ac:dyDescent="0.25">
      <c r="A37" s="547" t="s">
        <v>194</v>
      </c>
      <c r="B37" s="552">
        <v>0</v>
      </c>
      <c r="C37" s="554">
        <v>0</v>
      </c>
      <c r="D37" s="552">
        <v>0</v>
      </c>
      <c r="E37" s="552">
        <v>0</v>
      </c>
      <c r="F37" s="118">
        <v>0</v>
      </c>
    </row>
    <row r="38" spans="1:6" s="33" customFormat="1" ht="15" customHeight="1" x14ac:dyDescent="0.25">
      <c r="A38" s="547" t="s">
        <v>195</v>
      </c>
      <c r="B38" s="552">
        <v>0</v>
      </c>
      <c r="C38" s="554">
        <v>0</v>
      </c>
      <c r="D38" s="552">
        <v>0</v>
      </c>
      <c r="E38" s="552">
        <v>0</v>
      </c>
      <c r="F38" s="118">
        <v>0</v>
      </c>
    </row>
    <row r="39" spans="1:6" s="33" customFormat="1" ht="15" customHeight="1" x14ac:dyDescent="0.25">
      <c r="A39" s="547" t="s">
        <v>196</v>
      </c>
      <c r="B39" s="552">
        <v>0</v>
      </c>
      <c r="C39" s="554">
        <v>0</v>
      </c>
      <c r="D39" s="552">
        <v>0</v>
      </c>
      <c r="E39" s="552">
        <v>0</v>
      </c>
      <c r="F39" s="118">
        <v>0</v>
      </c>
    </row>
    <row r="40" spans="1:6" s="33" customFormat="1" ht="15" customHeight="1" x14ac:dyDescent="0.25">
      <c r="A40" s="547" t="s">
        <v>197</v>
      </c>
      <c r="B40" s="552">
        <v>0</v>
      </c>
      <c r="C40" s="554">
        <v>0</v>
      </c>
      <c r="D40" s="552">
        <v>0</v>
      </c>
      <c r="E40" s="552">
        <v>0</v>
      </c>
      <c r="F40" s="118">
        <v>0</v>
      </c>
    </row>
    <row r="41" spans="1:6" s="33" customFormat="1" ht="15" customHeight="1" x14ac:dyDescent="0.25">
      <c r="A41" s="547" t="s">
        <v>198</v>
      </c>
      <c r="B41" s="552">
        <v>0</v>
      </c>
      <c r="C41" s="554">
        <v>0</v>
      </c>
      <c r="D41" s="552">
        <v>0</v>
      </c>
      <c r="E41" s="552">
        <v>1</v>
      </c>
      <c r="F41" s="118">
        <v>0</v>
      </c>
    </row>
    <row r="42" spans="1:6" s="33" customFormat="1" ht="15" customHeight="1" x14ac:dyDescent="0.25">
      <c r="A42" s="547" t="s">
        <v>199</v>
      </c>
      <c r="B42" s="552">
        <v>0</v>
      </c>
      <c r="C42" s="554">
        <v>0</v>
      </c>
      <c r="D42" s="552">
        <v>0</v>
      </c>
      <c r="E42" s="552">
        <v>0</v>
      </c>
      <c r="F42" s="118">
        <v>0</v>
      </c>
    </row>
    <row r="43" spans="1:6" s="33" customFormat="1" ht="15" customHeight="1" x14ac:dyDescent="0.25">
      <c r="A43" s="547" t="s">
        <v>200</v>
      </c>
      <c r="B43" s="552">
        <v>0</v>
      </c>
      <c r="C43" s="554">
        <v>0</v>
      </c>
      <c r="D43" s="552">
        <v>0</v>
      </c>
      <c r="E43" s="552">
        <v>0</v>
      </c>
      <c r="F43" s="118">
        <v>0</v>
      </c>
    </row>
    <row r="44" spans="1:6" s="33" customFormat="1" ht="15" customHeight="1" x14ac:dyDescent="0.25">
      <c r="A44" s="547" t="s">
        <v>201</v>
      </c>
      <c r="B44" s="552">
        <v>0</v>
      </c>
      <c r="C44" s="554">
        <v>0</v>
      </c>
      <c r="D44" s="552">
        <v>0</v>
      </c>
      <c r="E44" s="552">
        <v>0</v>
      </c>
      <c r="F44" s="118">
        <v>1</v>
      </c>
    </row>
    <row r="45" spans="1:6" s="33" customFormat="1" ht="15" customHeight="1" x14ac:dyDescent="0.25">
      <c r="A45" s="547" t="s">
        <v>202</v>
      </c>
      <c r="B45" s="552">
        <v>0</v>
      </c>
      <c r="C45" s="554">
        <v>0</v>
      </c>
      <c r="D45" s="552">
        <v>0</v>
      </c>
      <c r="E45" s="552">
        <v>0</v>
      </c>
      <c r="F45" s="118">
        <v>0</v>
      </c>
    </row>
    <row r="46" spans="1:6" s="33" customFormat="1" ht="15" customHeight="1" x14ac:dyDescent="0.25">
      <c r="A46" s="547" t="s">
        <v>203</v>
      </c>
      <c r="B46" s="552">
        <v>0</v>
      </c>
      <c r="C46" s="554">
        <v>0</v>
      </c>
      <c r="D46" s="552">
        <v>0</v>
      </c>
      <c r="E46" s="552">
        <v>0</v>
      </c>
      <c r="F46" s="118">
        <v>0</v>
      </c>
    </row>
    <row r="47" spans="1:6" s="33" customFormat="1" ht="15" customHeight="1" x14ac:dyDescent="0.25">
      <c r="A47" s="547" t="s">
        <v>204</v>
      </c>
      <c r="B47" s="552">
        <v>0</v>
      </c>
      <c r="C47" s="554">
        <v>0</v>
      </c>
      <c r="D47" s="552">
        <v>0</v>
      </c>
      <c r="E47" s="552">
        <v>0</v>
      </c>
      <c r="F47" s="118">
        <v>0</v>
      </c>
    </row>
    <row r="48" spans="1:6" s="33" customFormat="1" ht="15" customHeight="1" x14ac:dyDescent="0.25">
      <c r="A48" s="547" t="s">
        <v>205</v>
      </c>
      <c r="B48" s="552">
        <v>0</v>
      </c>
      <c r="C48" s="554">
        <v>0</v>
      </c>
      <c r="D48" s="552">
        <v>0</v>
      </c>
      <c r="E48" s="552">
        <v>0</v>
      </c>
      <c r="F48" s="118">
        <v>0</v>
      </c>
    </row>
    <row r="49" spans="1:6" s="33" customFormat="1" ht="15" customHeight="1" x14ac:dyDescent="0.25">
      <c r="A49" s="547" t="s">
        <v>206</v>
      </c>
      <c r="B49" s="552">
        <v>0</v>
      </c>
      <c r="C49" s="554">
        <v>0</v>
      </c>
      <c r="D49" s="552">
        <v>0</v>
      </c>
      <c r="E49" s="552">
        <v>0</v>
      </c>
      <c r="F49" s="118">
        <v>0</v>
      </c>
    </row>
    <row r="50" spans="1:6" s="33" customFormat="1" ht="15" customHeight="1" x14ac:dyDescent="0.25">
      <c r="A50" s="547" t="s">
        <v>207</v>
      </c>
      <c r="B50" s="552">
        <v>0</v>
      </c>
      <c r="C50" s="554">
        <v>0</v>
      </c>
      <c r="D50" s="552">
        <v>0</v>
      </c>
      <c r="E50" s="552">
        <v>0</v>
      </c>
      <c r="F50" s="118">
        <v>0</v>
      </c>
    </row>
    <row r="51" spans="1:6" s="33" customFormat="1" ht="15" customHeight="1" x14ac:dyDescent="0.25">
      <c r="A51" s="547" t="s">
        <v>208</v>
      </c>
      <c r="B51" s="552">
        <v>0</v>
      </c>
      <c r="C51" s="554">
        <v>0</v>
      </c>
      <c r="D51" s="552">
        <v>0</v>
      </c>
      <c r="E51" s="552">
        <v>0</v>
      </c>
      <c r="F51" s="118">
        <v>0</v>
      </c>
    </row>
    <row r="52" spans="1:6" s="33" customFormat="1" ht="15" customHeight="1" x14ac:dyDescent="0.25">
      <c r="A52" s="547" t="s">
        <v>209</v>
      </c>
      <c r="B52" s="552">
        <v>0</v>
      </c>
      <c r="C52" s="554">
        <v>0</v>
      </c>
      <c r="D52" s="552">
        <v>0</v>
      </c>
      <c r="E52" s="552">
        <v>0</v>
      </c>
      <c r="F52" s="118">
        <v>0</v>
      </c>
    </row>
    <row r="53" spans="1:6" s="33" customFormat="1" ht="15" customHeight="1" x14ac:dyDescent="0.25">
      <c r="A53" s="547" t="s">
        <v>210</v>
      </c>
      <c r="B53" s="552">
        <v>0</v>
      </c>
      <c r="C53" s="554">
        <v>0</v>
      </c>
      <c r="D53" s="552">
        <v>0</v>
      </c>
      <c r="E53" s="552">
        <v>0</v>
      </c>
      <c r="F53" s="118">
        <v>0</v>
      </c>
    </row>
    <row r="54" spans="1:6" s="33" customFormat="1" ht="15" customHeight="1" x14ac:dyDescent="0.25">
      <c r="A54" s="547" t="s">
        <v>211</v>
      </c>
      <c r="B54" s="552">
        <v>0</v>
      </c>
      <c r="C54" s="554">
        <v>0</v>
      </c>
      <c r="D54" s="552">
        <v>0</v>
      </c>
      <c r="E54" s="552">
        <v>0</v>
      </c>
      <c r="F54" s="118">
        <v>0</v>
      </c>
    </row>
    <row r="55" spans="1:6" s="33" customFormat="1" ht="15" customHeight="1" x14ac:dyDescent="0.25">
      <c r="A55" s="547" t="s">
        <v>212</v>
      </c>
      <c r="B55" s="552">
        <v>0</v>
      </c>
      <c r="C55" s="554">
        <v>0</v>
      </c>
      <c r="D55" s="552">
        <v>0</v>
      </c>
      <c r="E55" s="552">
        <v>0</v>
      </c>
      <c r="F55" s="118">
        <v>0</v>
      </c>
    </row>
    <row r="56" spans="1:6" s="33" customFormat="1" ht="15" customHeight="1" x14ac:dyDescent="0.25">
      <c r="A56" s="547" t="s">
        <v>213</v>
      </c>
      <c r="B56" s="552">
        <v>0</v>
      </c>
      <c r="C56" s="554">
        <v>0</v>
      </c>
      <c r="D56" s="552">
        <v>0</v>
      </c>
      <c r="E56" s="552">
        <v>0</v>
      </c>
      <c r="F56" s="118">
        <v>0</v>
      </c>
    </row>
    <row r="57" spans="1:6" s="33" customFormat="1" ht="15" customHeight="1" x14ac:dyDescent="0.25">
      <c r="A57" s="547" t="s">
        <v>214</v>
      </c>
      <c r="B57" s="552">
        <v>0</v>
      </c>
      <c r="C57" s="554">
        <v>0</v>
      </c>
      <c r="D57" s="552">
        <v>0</v>
      </c>
      <c r="E57" s="552">
        <v>0</v>
      </c>
      <c r="F57" s="118">
        <v>0</v>
      </c>
    </row>
    <row r="58" spans="1:6" s="33" customFormat="1" ht="15" customHeight="1" x14ac:dyDescent="0.25">
      <c r="A58" s="547" t="s">
        <v>215</v>
      </c>
      <c r="B58" s="552">
        <v>0</v>
      </c>
      <c r="C58" s="554">
        <v>0</v>
      </c>
      <c r="D58" s="552">
        <v>0</v>
      </c>
      <c r="E58" s="552">
        <v>0</v>
      </c>
      <c r="F58" s="118">
        <v>0</v>
      </c>
    </row>
    <row r="59" spans="1:6" s="33" customFormat="1" ht="15" customHeight="1" x14ac:dyDescent="0.25">
      <c r="A59" s="547" t="s">
        <v>216</v>
      </c>
      <c r="B59" s="552">
        <v>0</v>
      </c>
      <c r="C59" s="554">
        <v>0</v>
      </c>
      <c r="D59" s="552">
        <v>0</v>
      </c>
      <c r="E59" s="552">
        <v>0</v>
      </c>
      <c r="F59" s="118">
        <v>0</v>
      </c>
    </row>
    <row r="60" spans="1:6" s="33" customFormat="1" ht="15" customHeight="1" x14ac:dyDescent="0.25">
      <c r="A60" s="547" t="s">
        <v>217</v>
      </c>
      <c r="B60" s="552">
        <v>0</v>
      </c>
      <c r="C60" s="554">
        <v>0</v>
      </c>
      <c r="D60" s="552">
        <v>0</v>
      </c>
      <c r="E60" s="552">
        <v>0</v>
      </c>
      <c r="F60" s="118">
        <v>0</v>
      </c>
    </row>
    <row r="61" spans="1:6" s="33" customFormat="1" ht="15" customHeight="1" x14ac:dyDescent="0.25">
      <c r="A61" s="547" t="s">
        <v>218</v>
      </c>
      <c r="B61" s="552">
        <v>0</v>
      </c>
      <c r="C61" s="554">
        <v>0</v>
      </c>
      <c r="D61" s="552">
        <v>0</v>
      </c>
      <c r="E61" s="552">
        <v>0</v>
      </c>
      <c r="F61" s="118">
        <v>0</v>
      </c>
    </row>
    <row r="62" spans="1:6" s="33" customFormat="1" ht="15" customHeight="1" x14ac:dyDescent="0.25">
      <c r="A62" s="547" t="s">
        <v>219</v>
      </c>
      <c r="B62" s="552">
        <v>0</v>
      </c>
      <c r="C62" s="554">
        <v>0</v>
      </c>
      <c r="D62" s="552">
        <v>0</v>
      </c>
      <c r="E62" s="552">
        <v>0</v>
      </c>
      <c r="F62" s="118">
        <v>0</v>
      </c>
    </row>
    <row r="63" spans="1:6" s="33" customFormat="1" ht="15" customHeight="1" x14ac:dyDescent="0.25">
      <c r="A63" s="547" t="s">
        <v>220</v>
      </c>
      <c r="B63" s="552">
        <v>1</v>
      </c>
      <c r="C63" s="554">
        <v>0</v>
      </c>
      <c r="D63" s="552">
        <v>0</v>
      </c>
      <c r="E63" s="552">
        <v>0</v>
      </c>
      <c r="F63" s="118">
        <v>0</v>
      </c>
    </row>
    <row r="64" spans="1:6" s="33" customFormat="1" ht="15" customHeight="1" x14ac:dyDescent="0.25">
      <c r="A64" s="547" t="s">
        <v>221</v>
      </c>
      <c r="B64" s="552">
        <v>0</v>
      </c>
      <c r="C64" s="554">
        <v>0</v>
      </c>
      <c r="D64" s="552">
        <v>0</v>
      </c>
      <c r="E64" s="552">
        <v>0</v>
      </c>
      <c r="F64" s="118">
        <v>0</v>
      </c>
    </row>
    <row r="65" spans="1:13" s="33" customFormat="1" ht="15" customHeight="1" x14ac:dyDescent="0.25">
      <c r="A65" s="547" t="s">
        <v>222</v>
      </c>
      <c r="B65" s="552">
        <v>0</v>
      </c>
      <c r="C65" s="554">
        <v>0</v>
      </c>
      <c r="D65" s="552">
        <v>0</v>
      </c>
      <c r="E65" s="552">
        <v>0</v>
      </c>
      <c r="F65" s="118">
        <v>0</v>
      </c>
    </row>
    <row r="66" spans="1:13" s="33" customFormat="1" ht="21.95" customHeight="1" x14ac:dyDescent="0.25">
      <c r="A66" s="39" t="s">
        <v>223</v>
      </c>
    </row>
    <row r="67" spans="1:13" s="40" customFormat="1" ht="18" customHeight="1" x14ac:dyDescent="0.25">
      <c r="A67" s="41" t="s">
        <v>225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 x14ac:dyDescent="0.25">
      <c r="A68" s="84" t="s">
        <v>145</v>
      </c>
      <c r="G68" s="44"/>
      <c r="M68" s="45"/>
    </row>
  </sheetData>
  <sheetProtection algorithmName="SHA-512" hashValue="MeMmd6f3uUmsSFFpwPe0uLNyPxRTm+sI4stGeU7xmMt8askrj4nCSYLFAkr192JMi2k4fXl+qA7vYfD+mvm4tw==" saltValue="kOaus5+vgqgeE+Uk3N6cdA==" spinCount="100000" sheet="1" objects="1" scenarios="1"/>
  <hyperlinks>
    <hyperlink ref="A68" location="'Table of Contents'!A1" display="Click here to return to the Table of Contents" xr:uid="{284F554E-B91D-46E1-A787-B0E061463724}"/>
  </hyperlinks>
  <printOptions horizontalCentered="1"/>
  <pageMargins left="0.25" right="0.25" top="0.3" bottom="0.1" header="0.3" footer="0"/>
  <pageSetup scale="73" orientation="portrait" r:id="rId1"/>
  <tableParts count="1">
    <tablePart r:id="rId2"/>
  </tablePart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FE4F-D098-4EAA-B53F-67A43FCF39A9}">
  <sheetPr codeName="Sheet72">
    <pageSetUpPr fitToPage="1"/>
  </sheetPr>
  <dimension ref="A1:C11"/>
  <sheetViews>
    <sheetView workbookViewId="0"/>
  </sheetViews>
  <sheetFormatPr defaultRowHeight="15" x14ac:dyDescent="0.25"/>
  <cols>
    <col min="1" max="1" width="28.28515625" customWidth="1"/>
    <col min="2" max="2" width="14.140625" customWidth="1"/>
    <col min="3" max="3" width="15.140625" customWidth="1"/>
  </cols>
  <sheetData>
    <row r="1" spans="1:3" ht="21.75" thickBot="1" x14ac:dyDescent="0.3">
      <c r="A1" s="217" t="s">
        <v>785</v>
      </c>
    </row>
    <row r="2" spans="1:3" ht="18" thickBot="1" x14ac:dyDescent="0.3">
      <c r="A2" s="543" t="s">
        <v>381</v>
      </c>
      <c r="B2" s="403" t="s">
        <v>382</v>
      </c>
      <c r="C2" s="193" t="s">
        <v>383</v>
      </c>
    </row>
    <row r="3" spans="1:3" ht="15.75" x14ac:dyDescent="0.25">
      <c r="A3" s="544" t="s">
        <v>244</v>
      </c>
      <c r="B3" s="404">
        <v>1</v>
      </c>
      <c r="C3" s="194">
        <v>100</v>
      </c>
    </row>
    <row r="4" spans="1:3" ht="15.75" x14ac:dyDescent="0.25">
      <c r="A4" s="385" t="s">
        <v>384</v>
      </c>
      <c r="B4" s="405">
        <v>0</v>
      </c>
      <c r="C4" s="195">
        <v>0</v>
      </c>
    </row>
    <row r="5" spans="1:3" ht="15.75" x14ac:dyDescent="0.25">
      <c r="A5" s="386" t="s">
        <v>385</v>
      </c>
      <c r="B5" s="405">
        <v>1</v>
      </c>
      <c r="C5" s="195">
        <v>100</v>
      </c>
    </row>
    <row r="6" spans="1:3" ht="15.75" x14ac:dyDescent="0.25">
      <c r="A6" s="386" t="s">
        <v>386</v>
      </c>
      <c r="B6" s="405">
        <v>0</v>
      </c>
      <c r="C6" s="195">
        <v>0</v>
      </c>
    </row>
    <row r="7" spans="1:3" ht="15.75" x14ac:dyDescent="0.25">
      <c r="A7" s="386" t="s">
        <v>387</v>
      </c>
      <c r="B7" s="405">
        <v>0</v>
      </c>
      <c r="C7" s="195">
        <v>0</v>
      </c>
    </row>
    <row r="8" spans="1:3" ht="15.75" x14ac:dyDescent="0.25">
      <c r="A8" s="386" t="s">
        <v>388</v>
      </c>
      <c r="B8" s="405">
        <v>0</v>
      </c>
      <c r="C8" s="195">
        <v>0</v>
      </c>
    </row>
    <row r="9" spans="1:3" ht="16.5" thickBot="1" x14ac:dyDescent="0.3">
      <c r="A9" s="387" t="s">
        <v>389</v>
      </c>
      <c r="B9" s="406">
        <v>0</v>
      </c>
      <c r="C9" s="197">
        <v>0</v>
      </c>
    </row>
    <row r="10" spans="1:3" ht="15.75" x14ac:dyDescent="0.25">
      <c r="A10" s="41" t="s">
        <v>225</v>
      </c>
      <c r="B10" s="33"/>
      <c r="C10" s="33"/>
    </row>
    <row r="11" spans="1:3" ht="15.75" x14ac:dyDescent="0.25">
      <c r="A11" s="84" t="s">
        <v>145</v>
      </c>
    </row>
  </sheetData>
  <sheetProtection algorithmName="SHA-512" hashValue="3g3XztXxD0SVPWYpBXo7x971UxeyKqu8TEYkN/hN5I0w3WQBUhJ26I5nRexhZPvMIwOYoMze+0WUv/bXnTXI1Q==" saltValue="zUYYYq8+ge2SXAq9w+NPqw==" spinCount="100000" sheet="1" objects="1" scenarios="1"/>
  <hyperlinks>
    <hyperlink ref="A11" location="'Table of Contents'!A1" display="Click here to return to the Table of Contents" xr:uid="{D84D7EAB-499F-4FE4-8489-FBEDD895DDEF}"/>
  </hyperlinks>
  <pageMargins left="0.7" right="0.7" top="0.75" bottom="0.75" header="0.3" footer="0.3"/>
  <pageSetup scale="80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2C1B-605C-4D0C-B722-7F96301D691D}">
  <sheetPr codeName="Sheet9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43" customWidth="1"/>
    <col min="2" max="11" width="10.7109375" style="43" customWidth="1"/>
    <col min="12" max="16384" width="9.140625" style="43"/>
  </cols>
  <sheetData>
    <row r="1" spans="1:15" ht="28.5" customHeight="1" x14ac:dyDescent="0.25">
      <c r="A1" s="217" t="s">
        <v>340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21" t="str">
        <f>IF(LEFT(B2,4)=LEFT('[1]Table header formulas'!C9,4),"","Year headers need to be fixed")</f>
        <v/>
      </c>
    </row>
    <row r="2" spans="1:15" s="27" customFormat="1" ht="38.1" customHeight="1" thickBot="1" x14ac:dyDescent="0.35">
      <c r="A2" s="267" t="s">
        <v>341</v>
      </c>
      <c r="B2" s="23" t="s">
        <v>149</v>
      </c>
      <c r="C2" s="23" t="s">
        <v>150</v>
      </c>
      <c r="D2" s="23" t="s">
        <v>151</v>
      </c>
      <c r="E2" s="23" t="s">
        <v>152</v>
      </c>
      <c r="F2" s="23" t="s">
        <v>153</v>
      </c>
      <c r="G2" s="231" t="s">
        <v>154</v>
      </c>
      <c r="H2" s="24" t="s">
        <v>155</v>
      </c>
      <c r="I2" s="24" t="s">
        <v>156</v>
      </c>
      <c r="J2" s="24" t="s">
        <v>157</v>
      </c>
      <c r="K2" s="24" t="s">
        <v>158</v>
      </c>
    </row>
    <row r="3" spans="1:15" s="33" customFormat="1" ht="15.75" customHeight="1" x14ac:dyDescent="0.25">
      <c r="A3" s="263" t="s">
        <v>244</v>
      </c>
      <c r="B3" s="56">
        <v>218945</v>
      </c>
      <c r="C3" s="56">
        <v>232506</v>
      </c>
      <c r="D3" s="56">
        <v>237442</v>
      </c>
      <c r="E3" s="56">
        <v>177233</v>
      </c>
      <c r="F3" s="56">
        <v>190806</v>
      </c>
      <c r="G3" s="268">
        <v>556.70000000000005</v>
      </c>
      <c r="H3" s="57">
        <v>589</v>
      </c>
      <c r="I3" s="57">
        <v>600.70000000000005</v>
      </c>
      <c r="J3" s="57">
        <v>448.2</v>
      </c>
      <c r="K3" s="57">
        <v>484.7</v>
      </c>
    </row>
    <row r="4" spans="1:15" s="33" customFormat="1" ht="15.75" customHeight="1" x14ac:dyDescent="0.25">
      <c r="A4" s="264" t="s">
        <v>342</v>
      </c>
      <c r="B4" s="59">
        <v>675</v>
      </c>
      <c r="C4" s="59">
        <v>659</v>
      </c>
      <c r="D4" s="59">
        <v>643</v>
      </c>
      <c r="E4" s="59">
        <v>379</v>
      </c>
      <c r="F4" s="59">
        <v>350</v>
      </c>
      <c r="G4" s="269">
        <v>394.7</v>
      </c>
      <c r="H4" s="251">
        <v>384.7</v>
      </c>
      <c r="I4" s="251">
        <v>374.8</v>
      </c>
      <c r="J4" s="251">
        <v>220.4</v>
      </c>
      <c r="K4" s="251">
        <v>204</v>
      </c>
    </row>
    <row r="5" spans="1:15" s="33" customFormat="1" ht="15.75" customHeight="1" x14ac:dyDescent="0.25">
      <c r="A5" s="265" t="s">
        <v>343</v>
      </c>
      <c r="B5" s="59">
        <v>8582</v>
      </c>
      <c r="C5" s="59">
        <v>8981</v>
      </c>
      <c r="D5" s="59">
        <v>8828</v>
      </c>
      <c r="E5" s="59">
        <v>4311</v>
      </c>
      <c r="F5" s="59">
        <v>4539</v>
      </c>
      <c r="G5" s="269">
        <v>166</v>
      </c>
      <c r="H5" s="251">
        <v>172.8</v>
      </c>
      <c r="I5" s="251">
        <v>170</v>
      </c>
      <c r="J5" s="251">
        <v>83.1</v>
      </c>
      <c r="K5" s="251">
        <v>88.2</v>
      </c>
    </row>
    <row r="6" spans="1:15" s="33" customFormat="1" ht="15.75" customHeight="1" x14ac:dyDescent="0.25">
      <c r="A6" s="265" t="s">
        <v>344</v>
      </c>
      <c r="B6" s="59">
        <v>22799</v>
      </c>
      <c r="C6" s="59">
        <v>23515</v>
      </c>
      <c r="D6" s="59">
        <v>22555</v>
      </c>
      <c r="E6" s="59">
        <v>14862</v>
      </c>
      <c r="F6" s="59">
        <v>14626</v>
      </c>
      <c r="G6" s="269">
        <v>1011.4</v>
      </c>
      <c r="H6" s="251">
        <v>1042</v>
      </c>
      <c r="I6" s="251">
        <v>995.9</v>
      </c>
      <c r="J6" s="251">
        <v>654.79999999999995</v>
      </c>
      <c r="K6" s="251">
        <v>646.6</v>
      </c>
    </row>
    <row r="7" spans="1:15" s="33" customFormat="1" ht="15.75" customHeight="1" x14ac:dyDescent="0.25">
      <c r="A7" s="265" t="s">
        <v>345</v>
      </c>
      <c r="B7" s="59">
        <v>55639</v>
      </c>
      <c r="C7" s="59">
        <v>57687</v>
      </c>
      <c r="D7" s="59">
        <v>54966</v>
      </c>
      <c r="E7" s="59">
        <v>29185</v>
      </c>
      <c r="F7" s="59">
        <v>34828</v>
      </c>
      <c r="G7" s="269">
        <v>362.4</v>
      </c>
      <c r="H7" s="251">
        <v>372.9</v>
      </c>
      <c r="I7" s="251">
        <v>353.7</v>
      </c>
      <c r="J7" s="251">
        <v>187.2</v>
      </c>
      <c r="K7" s="251">
        <v>223.7</v>
      </c>
    </row>
    <row r="8" spans="1:15" s="33" customFormat="1" ht="15.75" customHeight="1" x14ac:dyDescent="0.25">
      <c r="A8" s="265" t="s">
        <v>346</v>
      </c>
      <c r="B8" s="59">
        <v>774</v>
      </c>
      <c r="C8" s="59">
        <v>803</v>
      </c>
      <c r="D8" s="59">
        <v>799</v>
      </c>
      <c r="E8" s="59">
        <v>446</v>
      </c>
      <c r="F8" s="59">
        <v>503</v>
      </c>
      <c r="G8" s="269">
        <v>545.6</v>
      </c>
      <c r="H8" s="251">
        <v>563.70000000000005</v>
      </c>
      <c r="I8" s="251">
        <v>560.20000000000005</v>
      </c>
      <c r="J8" s="251">
        <v>312.89999999999998</v>
      </c>
      <c r="K8" s="251">
        <v>354.9</v>
      </c>
    </row>
    <row r="9" spans="1:15" s="33" customFormat="1" ht="15.75" customHeight="1" x14ac:dyDescent="0.25">
      <c r="A9" s="265" t="s">
        <v>347</v>
      </c>
      <c r="B9" s="59">
        <v>33720</v>
      </c>
      <c r="C9" s="59">
        <v>34653</v>
      </c>
      <c r="D9" s="59">
        <v>32998</v>
      </c>
      <c r="E9" s="59">
        <v>19344</v>
      </c>
      <c r="F9" s="59">
        <v>20250</v>
      </c>
      <c r="G9" s="269">
        <v>221.9</v>
      </c>
      <c r="H9" s="251">
        <v>563.70000000000005</v>
      </c>
      <c r="I9" s="251">
        <v>217.9</v>
      </c>
      <c r="J9" s="251">
        <v>128.1</v>
      </c>
      <c r="K9" s="251">
        <v>135.19999999999999</v>
      </c>
    </row>
    <row r="10" spans="1:15" s="33" customFormat="1" ht="15.75" customHeight="1" thickBot="1" x14ac:dyDescent="0.3">
      <c r="A10" s="265" t="s">
        <v>348</v>
      </c>
      <c r="B10" s="59">
        <v>96756</v>
      </c>
      <c r="C10" s="59">
        <v>106208</v>
      </c>
      <c r="D10" s="59">
        <v>116653</v>
      </c>
      <c r="E10" s="59">
        <v>108706</v>
      </c>
      <c r="F10" s="59">
        <v>115710</v>
      </c>
      <c r="G10" s="270" t="s">
        <v>310</v>
      </c>
      <c r="H10" s="75" t="s">
        <v>310</v>
      </c>
      <c r="I10" s="75" t="s">
        <v>310</v>
      </c>
      <c r="J10" s="75" t="s">
        <v>310</v>
      </c>
      <c r="K10" s="75" t="s">
        <v>310</v>
      </c>
    </row>
    <row r="11" spans="1:15" s="33" customFormat="1" ht="15.75" customHeight="1" x14ac:dyDescent="0.25">
      <c r="A11" s="266" t="s">
        <v>311</v>
      </c>
      <c r="B11" s="64">
        <v>135165</v>
      </c>
      <c r="C11" s="64">
        <v>142606</v>
      </c>
      <c r="D11" s="64">
        <v>143932</v>
      </c>
      <c r="E11" s="64">
        <v>108472</v>
      </c>
      <c r="F11" s="64">
        <v>114923</v>
      </c>
      <c r="G11" s="271">
        <v>685.9</v>
      </c>
      <c r="H11" s="65">
        <v>721.2</v>
      </c>
      <c r="I11" s="65">
        <v>727</v>
      </c>
      <c r="J11" s="65">
        <v>547.6</v>
      </c>
      <c r="K11" s="65">
        <v>582.70000000000005</v>
      </c>
    </row>
    <row r="12" spans="1:15" s="33" customFormat="1" ht="15.75" customHeight="1" x14ac:dyDescent="0.25">
      <c r="A12" s="264" t="s">
        <v>349</v>
      </c>
      <c r="B12" s="59">
        <v>462</v>
      </c>
      <c r="C12" s="59">
        <v>435</v>
      </c>
      <c r="D12" s="59">
        <v>428</v>
      </c>
      <c r="E12" s="59">
        <v>220</v>
      </c>
      <c r="F12" s="59">
        <v>181</v>
      </c>
      <c r="G12" s="269">
        <v>537</v>
      </c>
      <c r="H12" s="251">
        <v>504.6</v>
      </c>
      <c r="I12" s="251">
        <v>495.3</v>
      </c>
      <c r="J12" s="251">
        <v>254.1</v>
      </c>
      <c r="K12" s="251">
        <v>209.6</v>
      </c>
    </row>
    <row r="13" spans="1:15" s="33" customFormat="1" ht="15.75" customHeight="1" x14ac:dyDescent="0.25">
      <c r="A13" s="265" t="s">
        <v>350</v>
      </c>
      <c r="B13" s="59">
        <v>5194</v>
      </c>
      <c r="C13" s="59">
        <v>5259</v>
      </c>
      <c r="D13" s="59">
        <v>4920</v>
      </c>
      <c r="E13" s="59">
        <v>2150</v>
      </c>
      <c r="F13" s="59">
        <v>2233</v>
      </c>
      <c r="G13" s="269">
        <v>192.3</v>
      </c>
      <c r="H13" s="251">
        <v>193.7</v>
      </c>
      <c r="I13" s="251">
        <v>181.4</v>
      </c>
      <c r="J13" s="251">
        <v>79.400000000000006</v>
      </c>
      <c r="K13" s="251">
        <v>83.1</v>
      </c>
    </row>
    <row r="14" spans="1:15" s="33" customFormat="1" ht="15.75" customHeight="1" x14ac:dyDescent="0.25">
      <c r="A14" s="265" t="s">
        <v>351</v>
      </c>
      <c r="B14" s="59">
        <v>13057</v>
      </c>
      <c r="C14" s="59">
        <v>13280</v>
      </c>
      <c r="D14" s="59">
        <v>12283</v>
      </c>
      <c r="E14" s="59">
        <v>7987</v>
      </c>
      <c r="F14" s="59">
        <v>7699</v>
      </c>
      <c r="G14" s="269">
        <v>1146.9000000000001</v>
      </c>
      <c r="H14" s="251">
        <v>1165.5999999999999</v>
      </c>
      <c r="I14" s="251">
        <v>1074.8</v>
      </c>
      <c r="J14" s="251">
        <v>697.5</v>
      </c>
      <c r="K14" s="251">
        <v>675</v>
      </c>
    </row>
    <row r="15" spans="1:15" s="33" customFormat="1" ht="15.75" customHeight="1" x14ac:dyDescent="0.25">
      <c r="A15" s="265" t="s">
        <v>352</v>
      </c>
      <c r="B15" s="59">
        <v>36883</v>
      </c>
      <c r="C15" s="59">
        <v>38004</v>
      </c>
      <c r="D15" s="59">
        <v>35340</v>
      </c>
      <c r="E15" s="59">
        <v>18120</v>
      </c>
      <c r="F15" s="59">
        <v>21581</v>
      </c>
      <c r="G15" s="269">
        <v>486.4</v>
      </c>
      <c r="H15" s="251">
        <v>1165.5999999999999</v>
      </c>
      <c r="I15" s="251">
        <v>460.5</v>
      </c>
      <c r="J15" s="251">
        <v>235.3</v>
      </c>
      <c r="K15" s="251">
        <v>280.7</v>
      </c>
    </row>
    <row r="16" spans="1:15" s="33" customFormat="1" ht="15.75" customHeight="1" x14ac:dyDescent="0.25">
      <c r="A16" s="265" t="s">
        <v>353</v>
      </c>
      <c r="B16" s="59">
        <v>520</v>
      </c>
      <c r="C16" s="59">
        <v>546</v>
      </c>
      <c r="D16" s="59">
        <v>528</v>
      </c>
      <c r="E16" s="59">
        <v>279</v>
      </c>
      <c r="F16" s="59">
        <v>308</v>
      </c>
      <c r="G16" s="269">
        <v>729.7</v>
      </c>
      <c r="H16" s="251">
        <v>763.2</v>
      </c>
      <c r="I16" s="251">
        <v>736.2</v>
      </c>
      <c r="J16" s="251">
        <v>389</v>
      </c>
      <c r="K16" s="251">
        <v>432</v>
      </c>
    </row>
    <row r="17" spans="1:11" s="33" customFormat="1" ht="15.75" customHeight="1" x14ac:dyDescent="0.25">
      <c r="A17" s="265" t="s">
        <v>354</v>
      </c>
      <c r="B17" s="59">
        <v>18354</v>
      </c>
      <c r="C17" s="59">
        <v>18771</v>
      </c>
      <c r="D17" s="59">
        <v>17301</v>
      </c>
      <c r="E17" s="59">
        <v>10087</v>
      </c>
      <c r="F17" s="59">
        <v>10225</v>
      </c>
      <c r="G17" s="269">
        <v>241.6</v>
      </c>
      <c r="H17" s="251">
        <v>247.5</v>
      </c>
      <c r="I17" s="251">
        <v>228.6</v>
      </c>
      <c r="J17" s="251">
        <v>133.6</v>
      </c>
      <c r="K17" s="251">
        <v>136.5</v>
      </c>
    </row>
    <row r="18" spans="1:11" s="33" customFormat="1" ht="15.75" customHeight="1" thickBot="1" x14ac:dyDescent="0.3">
      <c r="A18" s="265" t="s">
        <v>355</v>
      </c>
      <c r="B18" s="59">
        <v>60695</v>
      </c>
      <c r="C18" s="59">
        <v>66311</v>
      </c>
      <c r="D18" s="59">
        <v>73132</v>
      </c>
      <c r="E18" s="59">
        <v>69629</v>
      </c>
      <c r="F18" s="59">
        <v>72696</v>
      </c>
      <c r="G18" s="270" t="s">
        <v>310</v>
      </c>
      <c r="H18" s="75" t="s">
        <v>310</v>
      </c>
      <c r="I18" s="75" t="s">
        <v>310</v>
      </c>
      <c r="J18" s="75" t="s">
        <v>310</v>
      </c>
      <c r="K18" s="75" t="s">
        <v>310</v>
      </c>
    </row>
    <row r="19" spans="1:11" s="33" customFormat="1" ht="15.75" customHeight="1" x14ac:dyDescent="0.25">
      <c r="A19" s="266" t="s">
        <v>320</v>
      </c>
      <c r="B19" s="64">
        <v>83301</v>
      </c>
      <c r="C19" s="64">
        <v>89292</v>
      </c>
      <c r="D19" s="64">
        <v>92970</v>
      </c>
      <c r="E19" s="64">
        <v>68226</v>
      </c>
      <c r="F19" s="64">
        <v>75156</v>
      </c>
      <c r="G19" s="271">
        <v>424.5</v>
      </c>
      <c r="H19" s="65">
        <v>453.2</v>
      </c>
      <c r="I19" s="65">
        <v>471.2</v>
      </c>
      <c r="J19" s="65">
        <v>345.8</v>
      </c>
      <c r="K19" s="65">
        <v>382.5</v>
      </c>
    </row>
    <row r="20" spans="1:11" s="33" customFormat="1" ht="15.75" customHeight="1" x14ac:dyDescent="0.25">
      <c r="A20" s="264" t="s">
        <v>356</v>
      </c>
      <c r="B20" s="59">
        <v>212</v>
      </c>
      <c r="C20" s="59">
        <v>220</v>
      </c>
      <c r="D20" s="59">
        <v>214</v>
      </c>
      <c r="E20" s="59">
        <v>159</v>
      </c>
      <c r="F20" s="59">
        <v>166</v>
      </c>
      <c r="G20" s="269">
        <v>249.5</v>
      </c>
      <c r="H20" s="251">
        <v>258.60000000000002</v>
      </c>
      <c r="I20" s="251">
        <v>251.3</v>
      </c>
      <c r="J20" s="251">
        <v>186.2</v>
      </c>
      <c r="K20" s="251">
        <v>194.8</v>
      </c>
    </row>
    <row r="21" spans="1:11" s="33" customFormat="1" ht="15.75" customHeight="1" x14ac:dyDescent="0.25">
      <c r="A21" s="265" t="s">
        <v>357</v>
      </c>
      <c r="B21" s="59">
        <v>3373</v>
      </c>
      <c r="C21" s="59">
        <v>3710</v>
      </c>
      <c r="D21" s="59">
        <v>3898</v>
      </c>
      <c r="E21" s="59">
        <v>2157</v>
      </c>
      <c r="F21" s="59">
        <v>2294</v>
      </c>
      <c r="G21" s="269">
        <v>136.69999999999999</v>
      </c>
      <c r="H21" s="251">
        <v>258.60000000000002</v>
      </c>
      <c r="I21" s="251">
        <v>157</v>
      </c>
      <c r="J21" s="251">
        <v>87.1</v>
      </c>
      <c r="K21" s="251">
        <v>93.3</v>
      </c>
    </row>
    <row r="22" spans="1:11" s="33" customFormat="1" ht="15.75" customHeight="1" x14ac:dyDescent="0.25">
      <c r="A22" s="265" t="s">
        <v>358</v>
      </c>
      <c r="B22" s="59">
        <v>9725</v>
      </c>
      <c r="C22" s="59">
        <v>10212</v>
      </c>
      <c r="D22" s="59">
        <v>10255</v>
      </c>
      <c r="E22" s="59">
        <v>6866</v>
      </c>
      <c r="F22" s="59">
        <v>6914</v>
      </c>
      <c r="G22" s="269">
        <v>871.7</v>
      </c>
      <c r="H22" s="251">
        <v>913.9</v>
      </c>
      <c r="I22" s="251">
        <v>914</v>
      </c>
      <c r="J22" s="251">
        <v>610.5</v>
      </c>
      <c r="K22" s="251">
        <v>616.5</v>
      </c>
    </row>
    <row r="23" spans="1:11" s="33" customFormat="1" ht="15.75" customHeight="1" x14ac:dyDescent="0.25">
      <c r="A23" s="265" t="s">
        <v>359</v>
      </c>
      <c r="B23" s="59">
        <v>18699</v>
      </c>
      <c r="C23" s="59">
        <v>19635</v>
      </c>
      <c r="D23" s="59">
        <v>19563</v>
      </c>
      <c r="E23" s="59">
        <v>11024</v>
      </c>
      <c r="F23" s="59">
        <v>13176</v>
      </c>
      <c r="G23" s="269">
        <v>240.7</v>
      </c>
      <c r="H23" s="251">
        <v>250.8</v>
      </c>
      <c r="I23" s="251">
        <v>248.7</v>
      </c>
      <c r="J23" s="251">
        <v>139.80000000000001</v>
      </c>
      <c r="K23" s="251">
        <v>167.3</v>
      </c>
    </row>
    <row r="24" spans="1:11" s="33" customFormat="1" ht="15.75" customHeight="1" x14ac:dyDescent="0.25">
      <c r="A24" s="265" t="s">
        <v>360</v>
      </c>
      <c r="B24" s="59">
        <v>251</v>
      </c>
      <c r="C24" s="59">
        <v>254</v>
      </c>
      <c r="D24" s="59">
        <v>271</v>
      </c>
      <c r="E24" s="59">
        <v>165</v>
      </c>
      <c r="F24" s="59">
        <v>195</v>
      </c>
      <c r="G24" s="269">
        <v>355.5</v>
      </c>
      <c r="H24" s="251">
        <v>358.2</v>
      </c>
      <c r="I24" s="251">
        <v>382.1</v>
      </c>
      <c r="J24" s="251">
        <v>232.9</v>
      </c>
      <c r="K24" s="251">
        <v>276.89999999999998</v>
      </c>
    </row>
    <row r="25" spans="1:11" s="33" customFormat="1" ht="15.75" customHeight="1" x14ac:dyDescent="0.25">
      <c r="A25" s="265" t="s">
        <v>361</v>
      </c>
      <c r="B25" s="59">
        <v>15333</v>
      </c>
      <c r="C25" s="59">
        <v>15842</v>
      </c>
      <c r="D25" s="59">
        <v>15652</v>
      </c>
      <c r="E25" s="59">
        <v>9222</v>
      </c>
      <c r="F25" s="59">
        <v>9978</v>
      </c>
      <c r="G25" s="269">
        <v>201.8</v>
      </c>
      <c r="H25" s="251">
        <v>208.7</v>
      </c>
      <c r="I25" s="251">
        <v>206.7</v>
      </c>
      <c r="J25" s="251">
        <v>122.2</v>
      </c>
      <c r="K25" s="251">
        <v>133.19999999999999</v>
      </c>
    </row>
    <row r="26" spans="1:11" s="33" customFormat="1" ht="15.75" customHeight="1" thickBot="1" x14ac:dyDescent="0.3">
      <c r="A26" s="265" t="s">
        <v>362</v>
      </c>
      <c r="B26" s="59">
        <v>35708</v>
      </c>
      <c r="C26" s="59">
        <v>39419</v>
      </c>
      <c r="D26" s="59">
        <v>43117</v>
      </c>
      <c r="E26" s="59">
        <v>38633</v>
      </c>
      <c r="F26" s="59">
        <v>42433</v>
      </c>
      <c r="G26" s="270" t="s">
        <v>310</v>
      </c>
      <c r="H26" s="75" t="s">
        <v>310</v>
      </c>
      <c r="I26" s="75" t="s">
        <v>310</v>
      </c>
      <c r="J26" s="75" t="s">
        <v>310</v>
      </c>
      <c r="K26" s="75" t="s">
        <v>310</v>
      </c>
    </row>
    <row r="27" spans="1:11" s="33" customFormat="1" ht="15.75" customHeight="1" x14ac:dyDescent="0.25">
      <c r="A27" s="266" t="s">
        <v>329</v>
      </c>
      <c r="B27" s="64">
        <v>479</v>
      </c>
      <c r="C27" s="64">
        <v>608</v>
      </c>
      <c r="D27" s="64">
        <v>540</v>
      </c>
      <c r="E27" s="64">
        <v>535</v>
      </c>
      <c r="F27" s="64">
        <v>727</v>
      </c>
      <c r="G27" s="271" t="s">
        <v>310</v>
      </c>
      <c r="H27" s="65" t="s">
        <v>310</v>
      </c>
      <c r="I27" s="65" t="s">
        <v>310</v>
      </c>
      <c r="J27" s="65" t="s">
        <v>310</v>
      </c>
      <c r="K27" s="65" t="s">
        <v>310</v>
      </c>
    </row>
    <row r="28" spans="1:11" s="33" customFormat="1" ht="15.75" customHeight="1" x14ac:dyDescent="0.25">
      <c r="A28" s="264" t="s">
        <v>363</v>
      </c>
      <c r="B28" s="59">
        <v>1</v>
      </c>
      <c r="C28" s="59">
        <v>4</v>
      </c>
      <c r="D28" s="59">
        <v>1</v>
      </c>
      <c r="E28" s="59">
        <v>0</v>
      </c>
      <c r="F28" s="59">
        <v>3</v>
      </c>
      <c r="G28" s="269" t="s">
        <v>310</v>
      </c>
      <c r="H28" s="251" t="s">
        <v>310</v>
      </c>
      <c r="I28" s="251" t="s">
        <v>310</v>
      </c>
      <c r="J28" s="251" t="s">
        <v>310</v>
      </c>
      <c r="K28" s="251" t="s">
        <v>310</v>
      </c>
    </row>
    <row r="29" spans="1:11" s="33" customFormat="1" ht="15.75" customHeight="1" x14ac:dyDescent="0.25">
      <c r="A29" s="265" t="s">
        <v>364</v>
      </c>
      <c r="B29" s="59">
        <v>15</v>
      </c>
      <c r="C29" s="59">
        <v>12</v>
      </c>
      <c r="D29" s="59">
        <v>10</v>
      </c>
      <c r="E29" s="59">
        <v>4</v>
      </c>
      <c r="F29" s="59">
        <v>12</v>
      </c>
      <c r="G29" s="269" t="s">
        <v>310</v>
      </c>
      <c r="H29" s="251" t="s">
        <v>310</v>
      </c>
      <c r="I29" s="251" t="s">
        <v>310</v>
      </c>
      <c r="J29" s="251" t="s">
        <v>310</v>
      </c>
      <c r="K29" s="251" t="s">
        <v>310</v>
      </c>
    </row>
    <row r="30" spans="1:11" s="33" customFormat="1" ht="15.75" customHeight="1" x14ac:dyDescent="0.25">
      <c r="A30" s="265" t="s">
        <v>365</v>
      </c>
      <c r="B30" s="59">
        <v>17</v>
      </c>
      <c r="C30" s="59">
        <v>23</v>
      </c>
      <c r="D30" s="59">
        <v>17</v>
      </c>
      <c r="E30" s="59">
        <v>9</v>
      </c>
      <c r="F30" s="59">
        <v>13</v>
      </c>
      <c r="G30" s="269" t="s">
        <v>310</v>
      </c>
      <c r="H30" s="251" t="s">
        <v>310</v>
      </c>
      <c r="I30" s="251" t="s">
        <v>310</v>
      </c>
      <c r="J30" s="251" t="s">
        <v>310</v>
      </c>
      <c r="K30" s="251" t="s">
        <v>310</v>
      </c>
    </row>
    <row r="31" spans="1:11" s="33" customFormat="1" ht="15.75" customHeight="1" x14ac:dyDescent="0.25">
      <c r="A31" s="265" t="s">
        <v>359</v>
      </c>
      <c r="B31" s="59">
        <v>57</v>
      </c>
      <c r="C31" s="59">
        <v>48</v>
      </c>
      <c r="D31" s="59">
        <v>63</v>
      </c>
      <c r="E31" s="59">
        <v>41</v>
      </c>
      <c r="F31" s="59">
        <v>71</v>
      </c>
      <c r="G31" s="269" t="s">
        <v>310</v>
      </c>
      <c r="H31" s="251" t="s">
        <v>310</v>
      </c>
      <c r="I31" s="251" t="s">
        <v>310</v>
      </c>
      <c r="J31" s="251" t="s">
        <v>310</v>
      </c>
      <c r="K31" s="251" t="s">
        <v>310</v>
      </c>
    </row>
    <row r="32" spans="1:11" s="33" customFormat="1" ht="15.75" customHeight="1" x14ac:dyDescent="0.25">
      <c r="A32" s="265" t="s">
        <v>366</v>
      </c>
      <c r="B32" s="59">
        <v>3</v>
      </c>
      <c r="C32" s="59">
        <v>3</v>
      </c>
      <c r="D32" s="59">
        <v>0</v>
      </c>
      <c r="E32" s="59">
        <v>2</v>
      </c>
      <c r="F32" s="59">
        <v>0</v>
      </c>
      <c r="G32" s="269" t="s">
        <v>310</v>
      </c>
      <c r="H32" s="251" t="s">
        <v>310</v>
      </c>
      <c r="I32" s="251" t="s">
        <v>310</v>
      </c>
      <c r="J32" s="251" t="s">
        <v>310</v>
      </c>
      <c r="K32" s="251" t="s">
        <v>310</v>
      </c>
    </row>
    <row r="33" spans="1:11" s="33" customFormat="1" ht="15.75" customHeight="1" x14ac:dyDescent="0.25">
      <c r="A33" s="265" t="s">
        <v>367</v>
      </c>
      <c r="B33" s="59">
        <v>33</v>
      </c>
      <c r="C33" s="59">
        <v>40</v>
      </c>
      <c r="D33" s="59">
        <v>45</v>
      </c>
      <c r="E33" s="59">
        <v>35</v>
      </c>
      <c r="F33" s="59">
        <v>47</v>
      </c>
      <c r="G33" s="269" t="s">
        <v>310</v>
      </c>
      <c r="H33" s="251" t="s">
        <v>310</v>
      </c>
      <c r="I33" s="251" t="s">
        <v>310</v>
      </c>
      <c r="J33" s="251" t="s">
        <v>310</v>
      </c>
      <c r="K33" s="251" t="s">
        <v>310</v>
      </c>
    </row>
    <row r="34" spans="1:11" s="33" customFormat="1" ht="15.75" customHeight="1" x14ac:dyDescent="0.25">
      <c r="A34" s="265" t="s">
        <v>368</v>
      </c>
      <c r="B34" s="59">
        <v>353</v>
      </c>
      <c r="C34" s="59">
        <v>478</v>
      </c>
      <c r="D34" s="59">
        <v>404</v>
      </c>
      <c r="E34" s="59">
        <v>444</v>
      </c>
      <c r="F34" s="59">
        <v>581</v>
      </c>
      <c r="G34" s="269" t="s">
        <v>310</v>
      </c>
      <c r="H34" s="251" t="s">
        <v>310</v>
      </c>
      <c r="I34" s="251" t="s">
        <v>310</v>
      </c>
      <c r="J34" s="251" t="s">
        <v>310</v>
      </c>
      <c r="K34" s="251" t="s">
        <v>310</v>
      </c>
    </row>
    <row r="35" spans="1:11" s="33" customFormat="1" ht="15.75" customHeight="1" x14ac:dyDescent="0.25">
      <c r="A35" s="79" t="s">
        <v>369</v>
      </c>
      <c r="B35" s="59"/>
      <c r="C35" s="59"/>
      <c r="D35" s="59"/>
      <c r="E35" s="59"/>
      <c r="F35" s="59"/>
      <c r="G35" s="60"/>
      <c r="H35" s="60"/>
      <c r="I35" s="60"/>
      <c r="J35" s="60"/>
      <c r="K35" s="60"/>
    </row>
    <row r="36" spans="1:11" ht="15.75" x14ac:dyDescent="0.25">
      <c r="A36" s="79" t="s">
        <v>294</v>
      </c>
    </row>
    <row r="37" spans="1:11" ht="15.75" x14ac:dyDescent="0.25">
      <c r="A37" s="41" t="s">
        <v>225</v>
      </c>
    </row>
    <row r="38" spans="1:11" ht="15.75" x14ac:dyDescent="0.25">
      <c r="A38" s="85" t="s">
        <v>338</v>
      </c>
    </row>
    <row r="39" spans="1:11" ht="15.75" x14ac:dyDescent="0.2">
      <c r="A39" s="86" t="s">
        <v>339</v>
      </c>
    </row>
    <row r="40" spans="1:11" ht="15.75" x14ac:dyDescent="0.25">
      <c r="A40" s="85" t="s">
        <v>140</v>
      </c>
    </row>
    <row r="41" spans="1:11" ht="15.75" x14ac:dyDescent="0.2">
      <c r="A41" s="86" t="s">
        <v>141</v>
      </c>
    </row>
    <row r="42" spans="1:11" ht="15.75" x14ac:dyDescent="0.25">
      <c r="A42" s="84" t="s">
        <v>145</v>
      </c>
    </row>
  </sheetData>
  <sheetProtection algorithmName="SHA-512" hashValue="PekEI1z+unMi+n6RMpRWkya/c4LFZy5khOMg/Ls3blpIpRmc1790v4ULb9QNxcx0hj7Kv9NZgqsv98wfM6uQ7A==" saltValue="TmvntvOSny4tufWLofv6Gg==" spinCount="100000" sheet="1" objects="1" scenarios="1"/>
  <hyperlinks>
    <hyperlink ref="A42" location="'Table of Contents'!A1" display="Click here to return to the Table of Contents" xr:uid="{52A48903-E685-467D-B369-5126875A353B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PublishingExpirationDate xmlns="http://schemas.microsoft.com/sharepoint/v3" xsi:nil="true"/>
    <PublishingStartDate xmlns="http://schemas.microsoft.com/sharepoint/v3" xsi:nil="true"/>
    <TaxCatchAll xmlns="a48324c4-7d20-48d3-8188-32763737222b">
      <Value>97</Value>
    </TaxCatchAll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off2d280d04f435e8ad65f64297220d7 xmlns="a48324c4-7d20-48d3-8188-32763737222b">
      <Terms xmlns="http://schemas.microsoft.com/office/infopath/2007/PartnerControls"/>
    </off2d280d04f435e8ad65f64297220d7>
  </documentManagement>
</p:properties>
</file>

<file path=customXml/itemProps1.xml><?xml version="1.0" encoding="utf-8"?>
<ds:datastoreItem xmlns:ds="http://schemas.openxmlformats.org/officeDocument/2006/customXml" ds:itemID="{B0A3DF4B-BE57-46A7-AA42-90AC247B44A9}"/>
</file>

<file path=customXml/itemProps2.xml><?xml version="1.0" encoding="utf-8"?>
<ds:datastoreItem xmlns:ds="http://schemas.openxmlformats.org/officeDocument/2006/customXml" ds:itemID="{43F62C9E-8CA8-4DF0-8E94-D099BE657D1C}"/>
</file>

<file path=customXml/itemProps3.xml><?xml version="1.0" encoding="utf-8"?>
<ds:datastoreItem xmlns:ds="http://schemas.openxmlformats.org/officeDocument/2006/customXml" ds:itemID="{F508233C-5991-477F-9874-9FDB01756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89</vt:i4>
      </vt:variant>
      <vt:variant>
        <vt:lpstr>Named Ranges</vt:lpstr>
      </vt:variant>
      <vt:variant>
        <vt:i4>98</vt:i4>
      </vt:variant>
    </vt:vector>
  </HeadingPairs>
  <TitlesOfParts>
    <vt:vector size="187" baseType="lpstr">
      <vt:lpstr>Table of Contents</vt:lpstr>
      <vt:lpstr>Table All-1</vt:lpstr>
      <vt:lpstr>Table CT-1</vt:lpstr>
      <vt:lpstr>Table CT-2</vt:lpstr>
      <vt:lpstr>Table CT-3</vt:lpstr>
      <vt:lpstr>Table CT-4</vt:lpstr>
      <vt:lpstr>Table CT-5</vt:lpstr>
      <vt:lpstr>Table CT-6</vt:lpstr>
      <vt:lpstr>Table CT-7</vt:lpstr>
      <vt:lpstr>Table CT-8</vt:lpstr>
      <vt:lpstr>Table CT-9</vt:lpstr>
      <vt:lpstr>Table CT-10</vt:lpstr>
      <vt:lpstr>Table CT-11</vt:lpstr>
      <vt:lpstr>Table CT-12</vt:lpstr>
      <vt:lpstr>Table CTPrev-1</vt:lpstr>
      <vt:lpstr>Table CTPrev-2</vt:lpstr>
      <vt:lpstr>Table CTPrev-3</vt:lpstr>
      <vt:lpstr>Table CTPrev-4</vt:lpstr>
      <vt:lpstr>Table GC-1</vt:lpstr>
      <vt:lpstr>Table GC-2</vt:lpstr>
      <vt:lpstr>Table GC-3</vt:lpstr>
      <vt:lpstr>Table GC-4</vt:lpstr>
      <vt:lpstr>Table GC-5</vt:lpstr>
      <vt:lpstr>Table GC-6</vt:lpstr>
      <vt:lpstr>Table GC-7</vt:lpstr>
      <vt:lpstr>Table GC-8</vt:lpstr>
      <vt:lpstr>Table GC-9</vt:lpstr>
      <vt:lpstr>Table GC-10</vt:lpstr>
      <vt:lpstr>Table GC-11</vt:lpstr>
      <vt:lpstr>Table GC-12</vt:lpstr>
      <vt:lpstr>Table GCPrev-1</vt:lpstr>
      <vt:lpstr>Table GCPrev-2</vt:lpstr>
      <vt:lpstr>Table GCPrev-3</vt:lpstr>
      <vt:lpstr>Table GISP-1</vt:lpstr>
      <vt:lpstr>Table PS-1</vt:lpstr>
      <vt:lpstr>Table PS-2</vt:lpstr>
      <vt:lpstr>Table PS-3</vt:lpstr>
      <vt:lpstr>Table PS-4</vt:lpstr>
      <vt:lpstr>Table PS-5</vt:lpstr>
      <vt:lpstr>Table PS-6</vt:lpstr>
      <vt:lpstr>Table PS-7</vt:lpstr>
      <vt:lpstr>Table PS-8</vt:lpstr>
      <vt:lpstr>Table PS-9</vt:lpstr>
      <vt:lpstr>Table PS-10</vt:lpstr>
      <vt:lpstr>Table PS-11</vt:lpstr>
      <vt:lpstr>Table PS-12</vt:lpstr>
      <vt:lpstr>Table PS-13</vt:lpstr>
      <vt:lpstr>Table PS-14</vt:lpstr>
      <vt:lpstr>Table EnPnS-1</vt:lpstr>
      <vt:lpstr>Table EnPnS-2</vt:lpstr>
      <vt:lpstr>Table EnPnS-3</vt:lpstr>
      <vt:lpstr>Table EnPnS-4</vt:lpstr>
      <vt:lpstr>Table EnPnS-5</vt:lpstr>
      <vt:lpstr>Table EnPnS-6</vt:lpstr>
      <vt:lpstr>Table EnPnS-7</vt:lpstr>
      <vt:lpstr>Table EnPnS-8</vt:lpstr>
      <vt:lpstr>Table EnPnS-9</vt:lpstr>
      <vt:lpstr>Table EnPnS-10</vt:lpstr>
      <vt:lpstr>Table EnPnS-11</vt:lpstr>
      <vt:lpstr>Table EnPnS-12</vt:lpstr>
      <vt:lpstr>Table EnPnS-13</vt:lpstr>
      <vt:lpstr>Table EnPnS-14</vt:lpstr>
      <vt:lpstr>Table TES-1</vt:lpstr>
      <vt:lpstr>Table TES-2</vt:lpstr>
      <vt:lpstr>Table TES-3</vt:lpstr>
      <vt:lpstr>Table TES-4</vt:lpstr>
      <vt:lpstr>Table TES-5</vt:lpstr>
      <vt:lpstr>Table TES-6</vt:lpstr>
      <vt:lpstr>Table TES-7</vt:lpstr>
      <vt:lpstr>Table TES-8</vt:lpstr>
      <vt:lpstr>Table TES-9</vt:lpstr>
      <vt:lpstr>Table TES-10</vt:lpstr>
      <vt:lpstr>Table TES-11</vt:lpstr>
      <vt:lpstr>Table TES-12</vt:lpstr>
      <vt:lpstr>Table TES-13</vt:lpstr>
      <vt:lpstr>Table TES-14</vt:lpstr>
      <vt:lpstr>Table UDLS-1</vt:lpstr>
      <vt:lpstr>Table UDLS-2</vt:lpstr>
      <vt:lpstr>Table UDLS-3</vt:lpstr>
      <vt:lpstr>Table UDLS-4</vt:lpstr>
      <vt:lpstr>Table UDLS-5</vt:lpstr>
      <vt:lpstr>Table UDLS-6</vt:lpstr>
      <vt:lpstr>Table UDLS-7</vt:lpstr>
      <vt:lpstr>Table CS-1</vt:lpstr>
      <vt:lpstr>Table CS-2</vt:lpstr>
      <vt:lpstr>Table CS-3</vt:lpstr>
      <vt:lpstr>Table CS-4</vt:lpstr>
      <vt:lpstr>Table CHN-1</vt:lpstr>
      <vt:lpstr>Table CHN-2</vt:lpstr>
      <vt:lpstr>'Table UDLS-5'!Fem1544Rank</vt:lpstr>
      <vt:lpstr>'Table UDLS-3'!FemRateRank</vt:lpstr>
      <vt:lpstr>'Table UDLS-4'!MalRateRank</vt:lpstr>
      <vt:lpstr>'Table All-1'!Print_Area</vt:lpstr>
      <vt:lpstr>'Table CHN-1'!Print_Area</vt:lpstr>
      <vt:lpstr>'Table CHN-2'!Print_Area</vt:lpstr>
      <vt:lpstr>'Table CS-1'!Print_Area</vt:lpstr>
      <vt:lpstr>'Table CS-2'!Print_Area</vt:lpstr>
      <vt:lpstr>'Table CS-3'!Print_Area</vt:lpstr>
      <vt:lpstr>'Table CS-4'!Print_Area</vt:lpstr>
      <vt:lpstr>'Table CT-1'!Print_Area</vt:lpstr>
      <vt:lpstr>'Table CT-10'!Print_Area</vt:lpstr>
      <vt:lpstr>'Table CT-11'!Print_Area</vt:lpstr>
      <vt:lpstr>'Table CT-2'!Print_Area</vt:lpstr>
      <vt:lpstr>'Table CT-3'!Print_Area</vt:lpstr>
      <vt:lpstr>'Table CT-4'!Print_Area</vt:lpstr>
      <vt:lpstr>'Table CT-5'!Print_Area</vt:lpstr>
      <vt:lpstr>'Table CT-6'!Print_Area</vt:lpstr>
      <vt:lpstr>'Table CT-7'!Print_Area</vt:lpstr>
      <vt:lpstr>'Table CT-8'!Print_Area</vt:lpstr>
      <vt:lpstr>'Table CT-9'!Print_Area</vt:lpstr>
      <vt:lpstr>'Table CTPrev-1'!Print_Area</vt:lpstr>
      <vt:lpstr>'Table CTPrev-2'!Print_Area</vt:lpstr>
      <vt:lpstr>'Table CTPrev-3'!Print_Area</vt:lpstr>
      <vt:lpstr>'Table CTPrev-4'!Print_Area</vt:lpstr>
      <vt:lpstr>'Table EnPnS-1'!Print_Area</vt:lpstr>
      <vt:lpstr>'Table EnPnS-10'!Print_Area</vt:lpstr>
      <vt:lpstr>'Table EnPnS-11'!Print_Area</vt:lpstr>
      <vt:lpstr>'Table EnPnS-12'!Print_Area</vt:lpstr>
      <vt:lpstr>'Table EnPnS-13'!Print_Area</vt:lpstr>
      <vt:lpstr>'Table EnPnS-14'!Print_Area</vt:lpstr>
      <vt:lpstr>'Table EnPnS-2'!Print_Area</vt:lpstr>
      <vt:lpstr>'Table EnPnS-3'!Print_Area</vt:lpstr>
      <vt:lpstr>'Table EnPnS-4'!Print_Area</vt:lpstr>
      <vt:lpstr>'Table EnPnS-5'!Print_Area</vt:lpstr>
      <vt:lpstr>'Table EnPnS-6'!Print_Area</vt:lpstr>
      <vt:lpstr>'Table EnPnS-7'!Print_Area</vt:lpstr>
      <vt:lpstr>'Table EnPnS-8'!Print_Area</vt:lpstr>
      <vt:lpstr>'Table EnPnS-9'!Print_Area</vt:lpstr>
      <vt:lpstr>'Table GC-1'!Print_Area</vt:lpstr>
      <vt:lpstr>'Table GC-10'!Print_Area</vt:lpstr>
      <vt:lpstr>'Table GC-11'!Print_Area</vt:lpstr>
      <vt:lpstr>'Table GC-12'!Print_Area</vt:lpstr>
      <vt:lpstr>'Table GC-2'!Print_Area</vt:lpstr>
      <vt:lpstr>'Table GC-3'!Print_Area</vt:lpstr>
      <vt:lpstr>'Table GC-4'!Print_Area</vt:lpstr>
      <vt:lpstr>'Table GC-5'!Print_Area</vt:lpstr>
      <vt:lpstr>'Table GC-6'!Print_Area</vt:lpstr>
      <vt:lpstr>'Table GC-7'!Print_Area</vt:lpstr>
      <vt:lpstr>'Table GC-8'!Print_Area</vt:lpstr>
      <vt:lpstr>'Table GC-9'!Print_Area</vt:lpstr>
      <vt:lpstr>'Table GCPrev-1'!Print_Area</vt:lpstr>
      <vt:lpstr>'Table GCPrev-2'!Print_Area</vt:lpstr>
      <vt:lpstr>'Table GCPrev-3'!Print_Area</vt:lpstr>
      <vt:lpstr>'Table GISP-1'!Print_Area</vt:lpstr>
      <vt:lpstr>'Table PS-1'!Print_Area</vt:lpstr>
      <vt:lpstr>'Table PS-10'!Print_Area</vt:lpstr>
      <vt:lpstr>'Table PS-11'!Print_Area</vt:lpstr>
      <vt:lpstr>'Table PS-12'!Print_Area</vt:lpstr>
      <vt:lpstr>'Table PS-13'!Print_Area</vt:lpstr>
      <vt:lpstr>'Table PS-14'!Print_Area</vt:lpstr>
      <vt:lpstr>'Table PS-2'!Print_Area</vt:lpstr>
      <vt:lpstr>'Table PS-3'!Print_Area</vt:lpstr>
      <vt:lpstr>'Table PS-4'!Print_Area</vt:lpstr>
      <vt:lpstr>'Table PS-5'!Print_Area</vt:lpstr>
      <vt:lpstr>'Table PS-6'!Print_Area</vt:lpstr>
      <vt:lpstr>'Table PS-7'!Print_Area</vt:lpstr>
      <vt:lpstr>'Table PS-8'!Print_Area</vt:lpstr>
      <vt:lpstr>'Table PS-9'!Print_Area</vt:lpstr>
      <vt:lpstr>'Table TES-1'!Print_Area</vt:lpstr>
      <vt:lpstr>'Table TES-10'!Print_Area</vt:lpstr>
      <vt:lpstr>'Table TES-11'!Print_Area</vt:lpstr>
      <vt:lpstr>'Table TES-12'!Print_Area</vt:lpstr>
      <vt:lpstr>'Table TES-13'!Print_Area</vt:lpstr>
      <vt:lpstr>'Table TES-14'!Print_Area</vt:lpstr>
      <vt:lpstr>'Table TES-2'!Print_Area</vt:lpstr>
      <vt:lpstr>'Table TES-3'!Print_Area</vt:lpstr>
      <vt:lpstr>'Table TES-4'!Print_Area</vt:lpstr>
      <vt:lpstr>'Table TES-5'!Print_Area</vt:lpstr>
      <vt:lpstr>'Table TES-6'!Print_Area</vt:lpstr>
      <vt:lpstr>'Table TES-7'!Print_Area</vt:lpstr>
      <vt:lpstr>'Table TES-8'!Print_Area</vt:lpstr>
      <vt:lpstr>'Table TES-9'!Print_Area</vt:lpstr>
      <vt:lpstr>'Table UDLS-1'!Print_Area</vt:lpstr>
      <vt:lpstr>'Table UDLS-2'!Print_Area</vt:lpstr>
      <vt:lpstr>'Table UDLS-3'!Print_Area</vt:lpstr>
      <vt:lpstr>'Table UDLS-4'!Print_Area</vt:lpstr>
      <vt:lpstr>'Table UDLS-5'!Print_Area</vt:lpstr>
      <vt:lpstr>'Table UDLS-6'!Print_Area</vt:lpstr>
      <vt:lpstr>'Table UDLS-7'!Print_Area</vt:lpstr>
      <vt:lpstr>'Table All-1'!Print_Titles</vt:lpstr>
      <vt:lpstr>'Table CS-1'!RateRank</vt:lpstr>
      <vt:lpstr>'Table CT-1'!RateRank</vt:lpstr>
      <vt:lpstr>'Table EnPnS-1'!RateRank</vt:lpstr>
      <vt:lpstr>'Table GC-1'!RateRank</vt:lpstr>
      <vt:lpstr>'Table PS-1'!RateRank</vt:lpstr>
      <vt:lpstr>'Table TES-1'!RateRank</vt:lpstr>
      <vt:lpstr>'Table UDLS-1'!RateRank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2021 Data Tables for All Sexually Transmitted Diseases</dc:title>
  <dc:subject/>
  <dc:creator>Reyna, Melissa@CDPH</dc:creator>
  <cp:keywords/>
  <dc:description/>
  <cp:lastModifiedBy>Reyna, Melissa@CDPH</cp:lastModifiedBy>
  <cp:revision/>
  <cp:lastPrinted>2023-09-19T19:21:08Z</cp:lastPrinted>
  <dcterms:created xsi:type="dcterms:W3CDTF">2020-10-01T22:57:02Z</dcterms:created>
  <dcterms:modified xsi:type="dcterms:W3CDTF">2023-09-21T20:20:12Z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Language">
    <vt:lpwstr>97;#English|25e340a5-d50c-48d7-adc0-a905fb7bff5c</vt:lpwstr>
  </property>
  <property fmtid="{D5CDD505-2E9C-101B-9397-08002B2CF9AE}" pid="3" name="ContentTypeId">
    <vt:lpwstr>0x0101002CC577673628EB48993F371F1850BF7D003E18CAC0E743194EA29E89F4611861B3</vt:lpwstr>
  </property>
</Properties>
</file>