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HTMSISILON00.TMSPFILE.CDPHINTRA.CA.GOV\PVDI-Redir\MyDocs\EChacon\Documents\Web Documents\Organic Program\"/>
    </mc:Choice>
  </mc:AlternateContent>
  <bookViews>
    <workbookView xWindow="0" yWindow="0" windowWidth="28800" windowHeight="12000"/>
  </bookViews>
  <sheets>
    <sheet name="Organic Food Program Revenues" sheetId="1" r:id="rId1"/>
  </sheets>
  <definedNames>
    <definedName name="_xlnm._FilterDatabase" localSheetId="0" hidden="1">'Organic Food Program Revenues'!$A$5:$N$14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N7" i="1"/>
  <c r="B8" i="1"/>
  <c r="C8" i="1"/>
  <c r="D8" i="1"/>
  <c r="E8" i="1"/>
  <c r="F8" i="1"/>
  <c r="G8" i="1"/>
  <c r="H8" i="1"/>
  <c r="I8" i="1"/>
  <c r="J8" i="1"/>
  <c r="K8" i="1"/>
  <c r="L8" i="1"/>
  <c r="M8" i="1"/>
  <c r="N8" i="1"/>
  <c r="N9" i="1"/>
  <c r="N10" i="1" s="1"/>
  <c r="B10" i="1"/>
  <c r="C10" i="1"/>
  <c r="D10" i="1"/>
  <c r="E10" i="1"/>
  <c r="F10" i="1"/>
  <c r="G10" i="1"/>
  <c r="H10" i="1"/>
  <c r="I10" i="1"/>
  <c r="J10" i="1"/>
  <c r="K10" i="1"/>
  <c r="L10" i="1"/>
  <c r="M10" i="1"/>
  <c r="N11" i="1"/>
  <c r="B12" i="1"/>
  <c r="C12" i="1"/>
  <c r="D12" i="1"/>
  <c r="E12" i="1"/>
  <c r="F12" i="1"/>
  <c r="G12" i="1"/>
  <c r="H12" i="1"/>
  <c r="I12" i="1"/>
  <c r="J12" i="1"/>
  <c r="K12" i="1"/>
  <c r="L12" i="1"/>
  <c r="M12" i="1"/>
  <c r="N13" i="1"/>
  <c r="N14" i="1" s="1"/>
  <c r="B14" i="1"/>
  <c r="C14" i="1"/>
  <c r="D14" i="1"/>
  <c r="E14" i="1"/>
  <c r="F14" i="1"/>
  <c r="G14" i="1"/>
  <c r="H14" i="1"/>
  <c r="I14" i="1"/>
  <c r="J14" i="1"/>
  <c r="K14" i="1"/>
  <c r="L14" i="1"/>
  <c r="M14" i="1"/>
  <c r="N12" i="1" l="1"/>
</calcChain>
</file>

<file path=xl/sharedStrings.xml><?xml version="1.0" encoding="utf-8"?>
<sst xmlns="http://schemas.openxmlformats.org/spreadsheetml/2006/main" count="30" uniqueCount="27">
  <si>
    <t>FY 20/21</t>
  </si>
  <si>
    <t>FY 19/20</t>
  </si>
  <si>
    <t>FY 18/19</t>
  </si>
  <si>
    <t>FY 17/18</t>
  </si>
  <si>
    <t>FY 16/17</t>
  </si>
  <si>
    <t xml:space="preserve">Sum: </t>
  </si>
  <si>
    <t>June</t>
  </si>
  <si>
    <t>May</t>
  </si>
  <si>
    <t>April</t>
  </si>
  <si>
    <t>March</t>
  </si>
  <si>
    <t>Feburary</t>
  </si>
  <si>
    <t>January</t>
  </si>
  <si>
    <t>December</t>
  </si>
  <si>
    <t>November</t>
  </si>
  <si>
    <t>October</t>
  </si>
  <si>
    <t>September</t>
  </si>
  <si>
    <t>August</t>
  </si>
  <si>
    <t>July</t>
  </si>
  <si>
    <t>Date</t>
  </si>
  <si>
    <t>0177</t>
  </si>
  <si>
    <t>Fund #</t>
  </si>
  <si>
    <t>Organic Food</t>
  </si>
  <si>
    <t>Program:</t>
  </si>
  <si>
    <t>Revenue Collections Fiscal Year</t>
  </si>
  <si>
    <t>26213</t>
  </si>
  <si>
    <t>Program #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</si>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</sst>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12"/>
      <color rgb="FFDDEBF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9" fontId="2" fillId="0" borderId="0" xfId="0" applyNumberFormat="1" applyFont="1"/>
    <xf numFmtId="44" fontId="2" fillId="0" borderId="0" xfId="0" applyNumberFormat="1" applyFont="1"/>
    <xf numFmtId="0" fontId="2" fillId="0" borderId="0" xfId="0" applyFont="1"/>
    <xf numFmtId="9" fontId="0" fillId="0" borderId="0" xfId="2" applyFont="1"/>
    <xf numFmtId="0" fontId="3" fillId="0" borderId="0" xfId="0" applyFont="1"/>
    <xf numFmtId="49" fontId="5" fillId="0" borderId="3" xfId="0" applyNumberFormat="1" applyFont="1" applyBorder="1" applyAlignment="1">
      <alignment horizontal="center"/>
    </xf>
    <xf numFmtId="49" fontId="4" fillId="0" borderId="3" xfId="0" applyNumberFormat="1" applyFont="1" applyBorder="1"/>
    <xf numFmtId="49" fontId="5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0" xfId="3"/>
    <xf numFmtId="49" fontId="7" fillId="0" borderId="0" xfId="0" applyNumberFormat="1" applyFont="1"/>
    <xf numFmtId="0" fontId="9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1" fillId="0" borderId="0" xfId="0" applyFont="1" applyFill="1"/>
    <xf numFmtId="164" fontId="12" fillId="0" borderId="3" xfId="1" applyNumberFormat="1" applyFont="1" applyFill="1" applyBorder="1" applyAlignment="1">
      <alignment horizontal="center"/>
    </xf>
    <xf numFmtId="164" fontId="12" fillId="0" borderId="2" xfId="1" applyNumberFormat="1" applyFont="1" applyFill="1" applyBorder="1" applyAlignment="1">
      <alignment horizontal="center"/>
    </xf>
    <xf numFmtId="164" fontId="13" fillId="0" borderId="2" xfId="0" applyNumberFormat="1" applyFont="1" applyFill="1" applyBorder="1"/>
    <xf numFmtId="164" fontId="11" fillId="0" borderId="3" xfId="1" applyNumberFormat="1" applyFont="1" applyFill="1" applyBorder="1"/>
    <xf numFmtId="164" fontId="11" fillId="0" borderId="2" xfId="1" applyNumberFormat="1" applyFont="1" applyFill="1" applyBorder="1"/>
    <xf numFmtId="9" fontId="11" fillId="0" borderId="3" xfId="2" applyFont="1" applyFill="1" applyBorder="1"/>
    <xf numFmtId="9" fontId="11" fillId="0" borderId="2" xfId="2" applyFont="1" applyFill="1" applyBorder="1"/>
    <xf numFmtId="9" fontId="13" fillId="0" borderId="2" xfId="2" applyFont="1" applyFill="1" applyBorder="1"/>
    <xf numFmtId="9" fontId="11" fillId="0" borderId="3" xfId="1" applyNumberFormat="1" applyFont="1" applyFill="1" applyBorder="1"/>
    <xf numFmtId="164" fontId="13" fillId="0" borderId="3" xfId="1" applyNumberFormat="1" applyFont="1" applyFill="1" applyBorder="1"/>
    <xf numFmtId="9" fontId="11" fillId="0" borderId="0" xfId="0" applyNumberFormat="1" applyFont="1" applyFill="1"/>
    <xf numFmtId="9" fontId="11" fillId="0" borderId="0" xfId="2" applyFont="1" applyFill="1"/>
    <xf numFmtId="0" fontId="11" fillId="0" borderId="0" xfId="0" applyFont="1" applyFill="1" applyBorder="1"/>
    <xf numFmtId="164" fontId="13" fillId="0" borderId="2" xfId="1" applyNumberFormat="1" applyFont="1" applyFill="1" applyBorder="1"/>
    <xf numFmtId="9" fontId="11" fillId="0" borderId="0" xfId="0" applyNumberFormat="1" applyFont="1" applyFill="1" applyBorder="1"/>
    <xf numFmtId="9" fontId="11" fillId="0" borderId="0" xfId="2" applyFont="1" applyFill="1" applyBorder="1"/>
    <xf numFmtId="9" fontId="13" fillId="0" borderId="1" xfId="2" applyFont="1" applyFill="1" applyBorder="1"/>
    <xf numFmtId="0" fontId="9" fillId="0" borderId="3" xfId="0" applyFont="1" applyBorder="1"/>
    <xf numFmtId="49" fontId="14" fillId="0" borderId="3" xfId="0" applyNumberFormat="1" applyFont="1" applyBorder="1" applyAlignment="1">
      <alignment horizontal="center"/>
    </xf>
    <xf numFmtId="49" fontId="9" fillId="0" borderId="3" xfId="0" applyNumberFormat="1" applyFont="1" applyBorder="1"/>
    <xf numFmtId="0" fontId="15" fillId="0" borderId="0" xfId="0" applyFont="1" applyFill="1"/>
    <xf numFmtId="0" fontId="15" fillId="0" borderId="0" xfId="0" applyFont="1" applyFill="1" applyBorder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7">
    <dxf>
      <font>
        <strike val="0"/>
        <outline val="0"/>
        <shadow val="0"/>
        <u val="none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</dxf>
    <dxf>
      <font>
        <strike val="0"/>
        <outline val="0"/>
        <shadow val="0"/>
        <u val="none"/>
        <vertAlign val="baseline"/>
        <sz val="12"/>
      </font>
      <fill>
        <patternFill patternType="none">
          <fgColor indexed="64"/>
          <bgColor indexed="65"/>
        </patternFill>
      </fill>
    </dxf>
    <dxf>
      <border outline="0">
        <right style="thin">
          <color auto="1"/>
        </right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3 Year Comparison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'Organic Food Program Revenues'!$A$13</c:f>
              <c:strCache>
                <c:ptCount val="1"/>
                <c:pt idx="0">
                  <c:v>FY 20/21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'Organic Food Program Revenues'!$B$13:$M$13</c:f>
              <c:numCache>
                <c:formatCode>_("$"* #,##0_);_("$"* \(#,##0\);_("$"* "-"??_);_(@_)</c:formatCode>
                <c:ptCount val="12"/>
                <c:pt idx="0">
                  <c:v>129371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C-4A75-B505-BD2139A04F6E}"/>
            </c:ext>
          </c:extLst>
        </c:ser>
        <c:ser>
          <c:idx val="2"/>
          <c:order val="1"/>
          <c:tx>
            <c:strRef>
              <c:f>'Organic Food Program Revenues'!$A$9</c:f>
              <c:strCache>
                <c:ptCount val="1"/>
                <c:pt idx="0">
                  <c:v>FY 18/19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'Organic Food Program Revenues'!$B$9:$M$9</c:f>
              <c:numCache>
                <c:formatCode>_("$"* #,##0_);_("$"* \(#,##0\);_("$"* "-"??_);_(@_)</c:formatCode>
                <c:ptCount val="12"/>
                <c:pt idx="0">
                  <c:v>87719.63</c:v>
                </c:pt>
                <c:pt idx="1">
                  <c:v>111397.91</c:v>
                </c:pt>
                <c:pt idx="2">
                  <c:v>90707.5</c:v>
                </c:pt>
                <c:pt idx="3">
                  <c:v>89498.140000000014</c:v>
                </c:pt>
                <c:pt idx="4">
                  <c:v>63690.54</c:v>
                </c:pt>
                <c:pt idx="5">
                  <c:v>72767.25</c:v>
                </c:pt>
                <c:pt idx="6">
                  <c:v>92009</c:v>
                </c:pt>
                <c:pt idx="7">
                  <c:v>102516.95999999999</c:v>
                </c:pt>
                <c:pt idx="8">
                  <c:v>101312.5</c:v>
                </c:pt>
                <c:pt idx="9">
                  <c:v>107962.5</c:v>
                </c:pt>
                <c:pt idx="10">
                  <c:v>140369.25</c:v>
                </c:pt>
                <c:pt idx="11">
                  <c:v>118626.95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C-4A75-B505-BD2139A04F6E}"/>
            </c:ext>
          </c:extLst>
        </c:ser>
        <c:ser>
          <c:idx val="3"/>
          <c:order val="2"/>
          <c:tx>
            <c:strRef>
              <c:f>'Organic Food Program Revenues'!$A$11</c:f>
              <c:strCache>
                <c:ptCount val="1"/>
                <c:pt idx="0">
                  <c:v>FY 19/20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'Organic Food Program Revenues'!$B$11:$M$11</c:f>
              <c:numCache>
                <c:formatCode>_("$"* #,##0_);_("$"* \(#,##0\);_("$"* "-"??_);_(@_)</c:formatCode>
                <c:ptCount val="12"/>
                <c:pt idx="0">
                  <c:v>75265.5</c:v>
                </c:pt>
                <c:pt idx="1">
                  <c:v>85149.75</c:v>
                </c:pt>
                <c:pt idx="2">
                  <c:v>80410.5</c:v>
                </c:pt>
                <c:pt idx="3">
                  <c:v>110914.5</c:v>
                </c:pt>
                <c:pt idx="4">
                  <c:v>81651.360000000001</c:v>
                </c:pt>
                <c:pt idx="5">
                  <c:v>64655.6</c:v>
                </c:pt>
                <c:pt idx="6">
                  <c:v>112485.23</c:v>
                </c:pt>
                <c:pt idx="7">
                  <c:v>91414.080000000002</c:v>
                </c:pt>
                <c:pt idx="8">
                  <c:v>114482.53</c:v>
                </c:pt>
                <c:pt idx="9">
                  <c:v>77972.3</c:v>
                </c:pt>
                <c:pt idx="10">
                  <c:v>125998</c:v>
                </c:pt>
                <c:pt idx="11">
                  <c:v>90104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3C-4A75-B505-BD2139A04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952792"/>
        <c:axId val="922953776"/>
      </c:lineChart>
      <c:catAx>
        <c:axId val="922952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2953776"/>
        <c:crosses val="autoZero"/>
        <c:auto val="1"/>
        <c:lblAlgn val="ctr"/>
        <c:lblOffset val="100"/>
        <c:noMultiLvlLbl val="0"/>
      </c:catAx>
      <c:valAx>
        <c:axId val="92295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2295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495298</xdr:colOff>
      <xdr:row>15</xdr:row>
      <xdr:rowOff>95249</xdr:rowOff>
    </xdr:from>
    <xdr:to>
      <xdr:col>8</xdr:col>
      <xdr:colOff>234460</xdr:colOff>
      <xdr:row>35</xdr:row>
      <xdr:rowOff>152400</xdr:rowOff>
    </xdr:to>
    <xdr:graphicFrame macro="">
      <xdr:nvGraphicFramePr>
        <xdr:cNvPr id="2" name="Chart 1" descr="3 year comparrison of Organic Food Program revenues" title="3 Year Compariso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2" displayName="Table2" ref="A5:N14" totalsRowShown="0" headerRowDxfId="1" dataDxfId="0" tableBorderDxfId="16">
  <autoFilter ref="A5:N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Date" dataDxfId="15"/>
    <tableColumn id="2" name="July" dataDxfId="14"/>
    <tableColumn id="3" name="August" dataDxfId="13"/>
    <tableColumn id="4" name="September" dataDxfId="12"/>
    <tableColumn id="5" name="October" dataDxfId="11"/>
    <tableColumn id="6" name="November" dataDxfId="10"/>
    <tableColumn id="7" name="December" dataDxfId="9"/>
    <tableColumn id="8" name="January" dataDxfId="8"/>
    <tableColumn id="9" name="Feburary" dataDxfId="7"/>
    <tableColumn id="10" name="March" dataDxfId="6"/>
    <tableColumn id="11" name="April" dataDxfId="5"/>
    <tableColumn id="12" name="May" dataDxfId="4"/>
    <tableColumn id="13" name="June" dataDxfId="3"/>
    <tableColumn id="14" name="Sum: " dataDxfId="2" dataCellStyle="Percent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Revenue Collections Organic Food Program" altTextSummary="Organic Food Program revenue by month per fiscal year. Years 2016-2017 through 2020-2021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2"/>
  <sheetViews>
    <sheetView tabSelected="1" zoomScale="130" zoomScaleNormal="130" workbookViewId="0">
      <selection activeCell="N26" sqref="N26"/>
    </sheetView>
  </sheetViews>
  <sheetFormatPr defaultRowHeight="15" x14ac:dyDescent="0.25"/>
  <cols>
    <col min="2" max="2" width="12.85546875" customWidth="1"/>
    <col min="3" max="3" width="12.7109375" customWidth="1"/>
    <col min="4" max="4" width="13.140625" customWidth="1"/>
    <col min="5" max="5" width="11.5703125" bestFit="1" customWidth="1"/>
    <col min="6" max="7" width="12.42578125" customWidth="1"/>
    <col min="8" max="8" width="11.7109375" customWidth="1"/>
    <col min="9" max="9" width="11.28515625" customWidth="1"/>
    <col min="10" max="10" width="11.5703125" bestFit="1" customWidth="1"/>
    <col min="11" max="11" width="11.28515625" bestFit="1" customWidth="1"/>
    <col min="12" max="12" width="12.42578125" bestFit="1" customWidth="1"/>
    <col min="13" max="13" width="11.28515625" bestFit="1" customWidth="1"/>
    <col min="14" max="14" width="14.28515625" customWidth="1"/>
    <col min="15" max="15" width="14.28515625" bestFit="1" customWidth="1"/>
  </cols>
  <sheetData>
    <row r="1" spans="1:14" ht="18" x14ac:dyDescent="0.25">
      <c r="A1" s="11" t="s">
        <v>23</v>
      </c>
      <c r="E1" s="13"/>
      <c r="F1" s="12"/>
    </row>
    <row r="2" spans="1:14" ht="18" x14ac:dyDescent="0.25">
      <c r="A2" s="11" t="s">
        <v>22</v>
      </c>
      <c r="C2" s="10" t="s">
        <v>21</v>
      </c>
    </row>
    <row r="3" spans="1:14" ht="15.75" x14ac:dyDescent="0.25">
      <c r="A3" s="36" t="s">
        <v>20</v>
      </c>
      <c r="B3" s="37" t="s">
        <v>19</v>
      </c>
      <c r="C3" s="38" t="s">
        <v>25</v>
      </c>
      <c r="D3" s="37" t="s">
        <v>24</v>
      </c>
    </row>
    <row r="4" spans="1:14" x14ac:dyDescent="0.25">
      <c r="A4" s="9"/>
      <c r="B4" s="8"/>
      <c r="C4" s="7"/>
      <c r="D4" s="6"/>
    </row>
    <row r="5" spans="1:14" ht="15.75" x14ac:dyDescent="0.25">
      <c r="A5" s="14" t="s">
        <v>18</v>
      </c>
      <c r="B5" s="15" t="s">
        <v>17</v>
      </c>
      <c r="C5" s="15" t="s">
        <v>16</v>
      </c>
      <c r="D5" s="15" t="s">
        <v>15</v>
      </c>
      <c r="E5" s="15" t="s">
        <v>14</v>
      </c>
      <c r="F5" s="15" t="s">
        <v>13</v>
      </c>
      <c r="G5" s="15" t="s">
        <v>12</v>
      </c>
      <c r="H5" s="15" t="s">
        <v>11</v>
      </c>
      <c r="I5" s="15" t="s">
        <v>10</v>
      </c>
      <c r="J5" s="15" t="s">
        <v>9</v>
      </c>
      <c r="K5" s="15" t="s">
        <v>8</v>
      </c>
      <c r="L5" s="15" t="s">
        <v>7</v>
      </c>
      <c r="M5" s="16" t="s">
        <v>6</v>
      </c>
      <c r="N5" s="17" t="s">
        <v>5</v>
      </c>
    </row>
    <row r="6" spans="1:14" ht="15.75" x14ac:dyDescent="0.25">
      <c r="A6" s="18" t="s">
        <v>4</v>
      </c>
      <c r="B6" s="19">
        <v>80502.740000000005</v>
      </c>
      <c r="C6" s="19">
        <v>39998.25</v>
      </c>
      <c r="D6" s="19">
        <v>55006</v>
      </c>
      <c r="E6" s="19">
        <v>74358.09</v>
      </c>
      <c r="F6" s="19">
        <v>61094</v>
      </c>
      <c r="G6" s="19">
        <v>115401.74</v>
      </c>
      <c r="H6" s="19">
        <v>85422.25</v>
      </c>
      <c r="I6" s="19">
        <v>92974.5</v>
      </c>
      <c r="J6" s="19">
        <v>77548.800000000003</v>
      </c>
      <c r="K6" s="19">
        <v>88785</v>
      </c>
      <c r="L6" s="19">
        <v>127742.5</v>
      </c>
      <c r="M6" s="20">
        <v>86689</v>
      </c>
      <c r="N6" s="21">
        <f>SUM(B6:M6)</f>
        <v>985522.87</v>
      </c>
    </row>
    <row r="7" spans="1:14" ht="20.25" customHeight="1" x14ac:dyDescent="0.25">
      <c r="A7" s="18" t="s">
        <v>3</v>
      </c>
      <c r="B7" s="22">
        <v>88532.75</v>
      </c>
      <c r="C7" s="22">
        <v>102911.91</v>
      </c>
      <c r="D7" s="22">
        <v>79067.399999999994</v>
      </c>
      <c r="E7" s="22">
        <v>86183.700000000012</v>
      </c>
      <c r="F7" s="22">
        <v>64220.9</v>
      </c>
      <c r="G7" s="22">
        <v>64989.25</v>
      </c>
      <c r="H7" s="22">
        <v>92485.97</v>
      </c>
      <c r="I7" s="22">
        <v>63675.75</v>
      </c>
      <c r="J7" s="22">
        <v>107300.25</v>
      </c>
      <c r="K7" s="22">
        <v>97192.5</v>
      </c>
      <c r="L7" s="22">
        <v>136594.82</v>
      </c>
      <c r="M7" s="23">
        <v>97617.91</v>
      </c>
      <c r="N7" s="21">
        <f>SUM(B7:M7)</f>
        <v>1080773.1099999999</v>
      </c>
    </row>
    <row r="8" spans="1:14" ht="15.75" x14ac:dyDescent="0.25">
      <c r="A8" s="39" t="s">
        <v>26</v>
      </c>
      <c r="B8" s="24">
        <f>(B7/B6)-1</f>
        <v>9.9748281859723065E-2</v>
      </c>
      <c r="C8" s="24">
        <f>(C7/C6)-1</f>
        <v>1.5729103148262737</v>
      </c>
      <c r="D8" s="24">
        <f>(D7/D6)-1</f>
        <v>0.43743228011489643</v>
      </c>
      <c r="E8" s="24">
        <f>(E7/E6)-1</f>
        <v>0.1590359569483295</v>
      </c>
      <c r="F8" s="24">
        <f>(F7/F6)-1</f>
        <v>5.1181785445379324E-2</v>
      </c>
      <c r="G8" s="24">
        <f>(G7/G6)-1</f>
        <v>-0.43684341327955711</v>
      </c>
      <c r="H8" s="24">
        <f>(H7/H6)-1</f>
        <v>8.2691804535703461E-2</v>
      </c>
      <c r="I8" s="24">
        <f>(I7/I6)-1</f>
        <v>-0.31512672829646837</v>
      </c>
      <c r="J8" s="24">
        <f>(J7/J6)-1</f>
        <v>0.38364810287199802</v>
      </c>
      <c r="K8" s="24">
        <f>(K7/K6)-1</f>
        <v>9.4695049839499834E-2</v>
      </c>
      <c r="L8" s="24">
        <f>(L7/L6)-1</f>
        <v>6.9298158404603072E-2</v>
      </c>
      <c r="M8" s="25">
        <f>(M7/M6)-1</f>
        <v>0.12607032034052756</v>
      </c>
      <c r="N8" s="26">
        <f>(N7/N6)-1</f>
        <v>9.6649446602897982E-2</v>
      </c>
    </row>
    <row r="9" spans="1:14" s="5" customFormat="1" ht="15.75" x14ac:dyDescent="0.25">
      <c r="A9" s="18" t="s">
        <v>2</v>
      </c>
      <c r="B9" s="22">
        <v>87719.63</v>
      </c>
      <c r="C9" s="22">
        <v>111397.91</v>
      </c>
      <c r="D9" s="22">
        <v>90707.5</v>
      </c>
      <c r="E9" s="22">
        <v>89498.140000000014</v>
      </c>
      <c r="F9" s="22">
        <v>63690.54</v>
      </c>
      <c r="G9" s="22">
        <v>72767.25</v>
      </c>
      <c r="H9" s="22">
        <v>92009</v>
      </c>
      <c r="I9" s="22">
        <v>102516.95999999999</v>
      </c>
      <c r="J9" s="22">
        <v>101312.5</v>
      </c>
      <c r="K9" s="22">
        <v>107962.5</v>
      </c>
      <c r="L9" s="22">
        <v>140369.25</v>
      </c>
      <c r="M9" s="23">
        <v>118626.95</v>
      </c>
      <c r="N9" s="21">
        <f>SUM(B9:M9)</f>
        <v>1178578.1299999999</v>
      </c>
    </row>
    <row r="10" spans="1:14" ht="15.75" x14ac:dyDescent="0.25">
      <c r="A10" s="39" t="s">
        <v>26</v>
      </c>
      <c r="B10" s="27">
        <f t="shared" ref="B10:N10" si="0">(B9/B7)-1</f>
        <v>-9.1843978640672175E-3</v>
      </c>
      <c r="C10" s="24">
        <f t="shared" si="0"/>
        <v>8.2458871864296457E-2</v>
      </c>
      <c r="D10" s="27">
        <f t="shared" si="0"/>
        <v>0.14721743727503389</v>
      </c>
      <c r="E10" s="24">
        <f t="shared" si="0"/>
        <v>3.8457852238880541E-2</v>
      </c>
      <c r="F10" s="27">
        <f t="shared" si="0"/>
        <v>-8.2583707173210508E-3</v>
      </c>
      <c r="G10" s="24">
        <f t="shared" si="0"/>
        <v>0.11968133191258556</v>
      </c>
      <c r="H10" s="27">
        <f t="shared" si="0"/>
        <v>-5.1572146564500265E-3</v>
      </c>
      <c r="I10" s="24">
        <f t="shared" si="0"/>
        <v>0.60998433469570434</v>
      </c>
      <c r="J10" s="27">
        <f t="shared" si="0"/>
        <v>-5.5803691044522319E-2</v>
      </c>
      <c r="K10" s="24">
        <f t="shared" si="0"/>
        <v>0.11081101936877835</v>
      </c>
      <c r="L10" s="27">
        <f t="shared" si="0"/>
        <v>2.7632306993779165E-2</v>
      </c>
      <c r="M10" s="25">
        <f t="shared" si="0"/>
        <v>0.21521706416373787</v>
      </c>
      <c r="N10" s="26">
        <f t="shared" si="0"/>
        <v>9.0495423225324334E-2</v>
      </c>
    </row>
    <row r="11" spans="1:14" s="5" customFormat="1" ht="15.75" x14ac:dyDescent="0.25">
      <c r="A11" s="18" t="s">
        <v>1</v>
      </c>
      <c r="B11" s="28">
        <v>75265.5</v>
      </c>
      <c r="C11" s="28">
        <v>85149.75</v>
      </c>
      <c r="D11" s="28">
        <v>80410.5</v>
      </c>
      <c r="E11" s="28">
        <v>110914.5</v>
      </c>
      <c r="F11" s="28">
        <v>81651.360000000001</v>
      </c>
      <c r="G11" s="28">
        <v>64655.6</v>
      </c>
      <c r="H11" s="28">
        <v>112485.23</v>
      </c>
      <c r="I11" s="28">
        <v>91414.080000000002</v>
      </c>
      <c r="J11" s="28">
        <v>114482.53</v>
      </c>
      <c r="K11" s="28">
        <v>77972.3</v>
      </c>
      <c r="L11" s="22">
        <v>125998</v>
      </c>
      <c r="M11" s="23">
        <v>90104</v>
      </c>
      <c r="N11" s="21">
        <f>SUM(B11:M11)</f>
        <v>1110503.3500000001</v>
      </c>
    </row>
    <row r="12" spans="1:14" ht="15.75" x14ac:dyDescent="0.25">
      <c r="A12" s="39" t="s">
        <v>26</v>
      </c>
      <c r="B12" s="29">
        <f t="shared" ref="B12:N12" si="1">(B11/B9)-1</f>
        <v>-0.14197654504470669</v>
      </c>
      <c r="C12" s="30">
        <f t="shared" si="1"/>
        <v>-0.235625246470064</v>
      </c>
      <c r="D12" s="30">
        <f t="shared" si="1"/>
        <v>-0.11351872777884964</v>
      </c>
      <c r="E12" s="30">
        <f t="shared" si="1"/>
        <v>0.23929391158296687</v>
      </c>
      <c r="F12" s="30">
        <f t="shared" si="1"/>
        <v>0.28200137728460151</v>
      </c>
      <c r="G12" s="30">
        <f t="shared" si="1"/>
        <v>-0.11147391168417109</v>
      </c>
      <c r="H12" s="30">
        <f t="shared" si="1"/>
        <v>0.22254594659218108</v>
      </c>
      <c r="I12" s="30">
        <f t="shared" si="1"/>
        <v>-0.10830286032672054</v>
      </c>
      <c r="J12" s="30">
        <f t="shared" si="1"/>
        <v>0.12999412708204816</v>
      </c>
      <c r="K12" s="30">
        <f t="shared" si="1"/>
        <v>-0.27778348963760557</v>
      </c>
      <c r="L12" s="30">
        <f t="shared" si="1"/>
        <v>-0.10238175383853654</v>
      </c>
      <c r="M12" s="30">
        <f t="shared" si="1"/>
        <v>-0.24044241211630235</v>
      </c>
      <c r="N12" s="26">
        <f t="shared" si="1"/>
        <v>-5.7760090966561428E-2</v>
      </c>
    </row>
    <row r="13" spans="1:14" s="5" customFormat="1" ht="15.75" x14ac:dyDescent="0.25">
      <c r="A13" s="31" t="s">
        <v>0</v>
      </c>
      <c r="B13" s="22">
        <v>129371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3">
        <v>0</v>
      </c>
      <c r="N13" s="32">
        <f>SUM(B13:M13)</f>
        <v>129371</v>
      </c>
    </row>
    <row r="14" spans="1:14" s="5" customFormat="1" ht="15.75" x14ac:dyDescent="0.25">
      <c r="A14" s="40" t="s">
        <v>26</v>
      </c>
      <c r="B14" s="33">
        <f t="shared" ref="B14:N14" si="2">(B13/B11)-1</f>
        <v>0.71886189555639701</v>
      </c>
      <c r="C14" s="34">
        <f t="shared" si="2"/>
        <v>-1</v>
      </c>
      <c r="D14" s="34">
        <f t="shared" si="2"/>
        <v>-1</v>
      </c>
      <c r="E14" s="34">
        <f t="shared" si="2"/>
        <v>-1</v>
      </c>
      <c r="F14" s="34">
        <f t="shared" si="2"/>
        <v>-1</v>
      </c>
      <c r="G14" s="34">
        <f t="shared" si="2"/>
        <v>-1</v>
      </c>
      <c r="H14" s="34">
        <f t="shared" si="2"/>
        <v>-1</v>
      </c>
      <c r="I14" s="34">
        <f t="shared" si="2"/>
        <v>-1</v>
      </c>
      <c r="J14" s="34">
        <f t="shared" si="2"/>
        <v>-1</v>
      </c>
      <c r="K14" s="34">
        <f t="shared" si="2"/>
        <v>-1</v>
      </c>
      <c r="L14" s="34">
        <f t="shared" si="2"/>
        <v>-1</v>
      </c>
      <c r="M14" s="34">
        <f t="shared" si="2"/>
        <v>-1</v>
      </c>
      <c r="N14" s="35">
        <f t="shared" si="2"/>
        <v>-0.88350237754798311</v>
      </c>
    </row>
    <row r="15" spans="1:14" s="5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x14ac:dyDescent="0.25">
      <c r="D16" s="4"/>
    </row>
    <row r="17" spans="2:5" x14ac:dyDescent="0.25">
      <c r="D17" s="4"/>
    </row>
    <row r="18" spans="2:5" x14ac:dyDescent="0.25">
      <c r="D18" s="4"/>
    </row>
    <row r="19" spans="2:5" x14ac:dyDescent="0.25">
      <c r="D19" s="4"/>
    </row>
    <row r="20" spans="2:5" x14ac:dyDescent="0.25">
      <c r="D20" s="4"/>
    </row>
    <row r="21" spans="2:5" x14ac:dyDescent="0.25">
      <c r="D21" s="1"/>
    </row>
    <row r="22" spans="2:5" x14ac:dyDescent="0.25">
      <c r="B22" s="3"/>
      <c r="D22" s="2"/>
      <c r="E22" s="1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246E8FE5E178647A94E76135EA4013A" ma:contentTypeVersion="5" ma:contentTypeDescription="Create a new document." ma:contentTypeScope="" ma:versionID="e1c32374aff875ed795de3ca7a7fd306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890d8efe28039c471c6dcd98aa49ac25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Media Representative</TermName>
          <TermId xmlns="http://schemas.microsoft.com/office/infopath/2007/PartnerControls">4c3e3ceb-08a9-458b-b62c-fd083ba5b814</TermId>
        </TermInfo>
        <TermInfo xmlns="http://schemas.microsoft.com/office/infopath/2007/PartnerControls">
          <TermName xmlns="http://schemas.microsoft.com/office/infopath/2007/PartnerControls">Manufacturer</TermName>
          <TermId xmlns="http://schemas.microsoft.com/office/infopath/2007/PartnerControls">bc99ea6a-2a87-4524-9367-33e2d2d8f148</TermId>
        </TermInfo>
        <TermInfo xmlns="http://schemas.microsoft.com/office/infopath/2007/PartnerControls">
          <TermName xmlns="http://schemas.microsoft.com/office/infopath/2007/PartnerControls">Facility</TermName>
          <TermId xmlns="http://schemas.microsoft.com/office/infopath/2007/PartnerControls">f6dbf916-3416-43dc-9270-08ad21fde9c3</TermId>
        </TermInfo>
        <TermInfo xmlns="http://schemas.microsoft.com/office/infopath/2007/PartnerControls">
          <TermName xmlns="http://schemas.microsoft.com/office/infopath/2007/PartnerControls">Licensee</TermName>
          <TermId xmlns="http://schemas.microsoft.com/office/infopath/2007/PartnerControls">6acbbbef-8192-4744-b9d8-87fc4f46f61a</TermId>
        </TermInfo>
        <TermInfo xmlns="http://schemas.microsoft.com/office/infopath/2007/PartnerControls">
          <TermName xmlns="http://schemas.microsoft.com/office/infopath/2007/PartnerControls">Constituent</TermName>
          <TermId xmlns="http://schemas.microsoft.com/office/infopath/2007/PartnerControls">9e1a8d31-dec3-4e6e-b6b7-31340b04a460</TermId>
        </TermInfo>
      </Terms>
    </off2d280d04f435e8ad65f64297220d7>
    <TaxCatchAll xmlns="a48324c4-7d20-48d3-8188-32763737222b">
      <Value>186</Value>
      <Value>150</Value>
      <Value>97</Value>
      <Value>112</Value>
      <Value>196</Value>
      <Value>210</Value>
      <Value>208</Value>
      <Value>531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Organic</TermName>
          <TermId xmlns="http://schemas.microsoft.com/office/infopath/2007/PartnerControls">5c142e6b-e7d2-4e45-8655-6c85ed76743f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Division of Food, Drug, and Cannabis Safety</TermName>
          <TermId xmlns="http://schemas.microsoft.com/office/infopath/2007/PartnerControls">bfc852c8-0886-42f8-9781-4b0cc57123f7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A79B333-18B5-4CEA-BFF4-B96FC53764FE}"/>
</file>

<file path=customXml/itemProps2.xml><?xml version="1.0" encoding="utf-8"?>
<ds:datastoreItem xmlns:ds="http://schemas.openxmlformats.org/officeDocument/2006/customXml" ds:itemID="{2F270035-61D5-44EB-838C-AF009F3A7C96}"/>
</file>

<file path=customXml/itemProps3.xml><?xml version="1.0" encoding="utf-8"?>
<ds:datastoreItem xmlns:ds="http://schemas.openxmlformats.org/officeDocument/2006/customXml" ds:itemID="{4BB35284-446C-449F-B481-5751ACD2C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Organic Food Program Revenues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Organic Program Revenue 09-01-2020</dc:title>
  <dc:creator>Karavan, Daniel@CDPH</dc:creator>
  <cp:lastModifiedBy>Chacon, Emilio@CDPH</cp:lastModifiedBy>
  <dcterms:created xsi:type="dcterms:W3CDTF">2020-09-01T19:58:04Z</dcterms:created>
  <dcterms:modified xsi:type="dcterms:W3CDTF">2020-09-01T23:30:11Z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0x0101002CC577673628EB48993F371F1850BF7D004246E8FE5E178647A94E76135EA4013A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531;#Organic|5c142e6b-e7d2-4e45-8655-6c85ed76743f</vt:lpwstr>
  </property>
  <property fmtid="{D5CDD505-2E9C-101B-9397-08002B2CF9AE}" pid="5" name="CDPH Audience">
    <vt:lpwstr>112;#Media Representative|4c3e3ceb-08a9-458b-b62c-fd083ba5b814;#210;#Manufacturer|bc99ea6a-2a87-4524-9367-33e2d2d8f148;#186;#Facility|f6dbf916-3416-43dc-9270-08ad21fde9c3;#208;#Licensee|6acbbbef-8192-4744-b9d8-87fc4f46f61a;#196;#Constituent|9e1a8d31-dec3-4e6e-b6b7-31340b04a460</vt:lpwstr>
  </property>
  <property fmtid="{D5CDD505-2E9C-101B-9397-08002B2CF9AE}" pid="6" name="Program">
    <vt:lpwstr>150;#Division of Food, Drug, and Cannabis Safety|bfc852c8-0886-42f8-9781-4b0cc57123f7</vt:lpwstr>
  </property>
</Properties>
</file>